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marko\Downloads\"/>
    </mc:Choice>
  </mc:AlternateContent>
  <xr:revisionPtr revIDLastSave="0" documentId="13_ncr:1_{3277312A-17F0-41DD-80B0-72393DBB83B6}" xr6:coauthVersionLast="47" xr6:coauthVersionMax="47" xr10:uidLastSave="{00000000-0000-0000-0000-000000000000}"/>
  <bookViews>
    <workbookView xWindow="-120" yWindow="-120" windowWidth="38640" windowHeight="21120" tabRatio="618" xr2:uid="{00000000-000D-0000-FFFF-FFFF00000000}"/>
  </bookViews>
  <sheets>
    <sheet name="Po prejemnikih" sheetId="2" r:id="rId1"/>
    <sheet name="Število priznanj po društvih" sheetId="3" r:id="rId2"/>
    <sheet name="Statistika" sheetId="6" r:id="rId3"/>
    <sheet name="Kriteriji" sheetId="4" r:id="rId4"/>
  </sheets>
  <definedNames>
    <definedName name="_xlnm._FilterDatabase" localSheetId="0" hidden="1">'Po prejemnikih'!$A$1:$L$560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2" i="6"/>
  <c r="C3" i="6"/>
  <c r="D3" i="6"/>
  <c r="E3" i="6"/>
  <c r="F3" i="6"/>
  <c r="C4" i="6"/>
  <c r="D4" i="6"/>
  <c r="E4" i="6"/>
  <c r="F4" i="6"/>
  <c r="C5" i="6"/>
  <c r="D5" i="6"/>
  <c r="E5" i="6"/>
  <c r="F5" i="6"/>
  <c r="C6" i="6"/>
  <c r="D6" i="6"/>
  <c r="E6" i="6"/>
  <c r="F6" i="6"/>
  <c r="C7" i="6"/>
  <c r="D7" i="6"/>
  <c r="E7" i="6"/>
  <c r="F7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D2" i="6"/>
  <c r="E2" i="6"/>
  <c r="F2" i="6"/>
  <c r="C2" i="6"/>
  <c r="CJ6" i="3"/>
  <c r="A11" i="3"/>
  <c r="A12" i="3" s="1"/>
  <c r="A13" i="3" s="1"/>
  <c r="A14" i="3" s="1"/>
  <c r="A16" i="3" s="1"/>
  <c r="A17" i="3" s="1"/>
  <c r="A18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D65" i="3"/>
  <c r="H66" i="3" s="1"/>
  <c r="P73" i="3"/>
  <c r="E65" i="3"/>
  <c r="Q73" i="3" s="1"/>
  <c r="F65" i="3"/>
  <c r="G65" i="3"/>
  <c r="S73" i="3"/>
  <c r="H65" i="3"/>
  <c r="T73" i="3" s="1"/>
  <c r="J65" i="3"/>
  <c r="N66" i="3" s="1"/>
  <c r="K65" i="3"/>
  <c r="L65" i="3"/>
  <c r="M65" i="3"/>
  <c r="S74" i="3" s="1"/>
  <c r="N65" i="3"/>
  <c r="P65" i="3"/>
  <c r="Q65" i="3"/>
  <c r="Q75" i="3" s="1"/>
  <c r="R65" i="3"/>
  <c r="R75" i="3" s="1"/>
  <c r="S65" i="3"/>
  <c r="S75" i="3" s="1"/>
  <c r="T65" i="3"/>
  <c r="V65" i="3"/>
  <c r="W65" i="3"/>
  <c r="Z66" i="3" s="1"/>
  <c r="X65" i="3"/>
  <c r="R76" i="3"/>
  <c r="Y65" i="3"/>
  <c r="S76" i="3"/>
  <c r="Z65" i="3"/>
  <c r="T76" i="3" s="1"/>
  <c r="AB65" i="3"/>
  <c r="P77" i="3"/>
  <c r="AC65" i="3"/>
  <c r="AD65" i="3"/>
  <c r="R77" i="3" s="1"/>
  <c r="AF66" i="3"/>
  <c r="AE65" i="3"/>
  <c r="S77" i="3" s="1"/>
  <c r="AF65" i="3"/>
  <c r="T77" i="3"/>
  <c r="AH65" i="3"/>
  <c r="P78" i="3" s="1"/>
  <c r="AI65" i="3"/>
  <c r="AJ65" i="3"/>
  <c r="AL66" i="3" s="1"/>
  <c r="AK65" i="3"/>
  <c r="S78" i="3"/>
  <c r="AL65" i="3"/>
  <c r="T78" i="3" s="1"/>
  <c r="AN65" i="3"/>
  <c r="AO65" i="3"/>
  <c r="Q79" i="3"/>
  <c r="AP65" i="3"/>
  <c r="R79" i="3"/>
  <c r="AQ65" i="3"/>
  <c r="AR66" i="3" s="1"/>
  <c r="AR65" i="3"/>
  <c r="T79" i="3" s="1"/>
  <c r="AT65" i="3"/>
  <c r="P80" i="3" s="1"/>
  <c r="AU65" i="3"/>
  <c r="Q80" i="3"/>
  <c r="AV65" i="3"/>
  <c r="AW65" i="3"/>
  <c r="AX66" i="3" s="1"/>
  <c r="AX65" i="3"/>
  <c r="AZ65" i="3"/>
  <c r="P81" i="3"/>
  <c r="BA65" i="3"/>
  <c r="BB65" i="3"/>
  <c r="BC65" i="3"/>
  <c r="S81" i="3"/>
  <c r="BD65" i="3"/>
  <c r="T81" i="3"/>
  <c r="BF65" i="3"/>
  <c r="BJ66" i="3" s="1"/>
  <c r="BG65" i="3"/>
  <c r="BH65" i="3"/>
  <c r="BI65" i="3"/>
  <c r="BJ65" i="3"/>
  <c r="BL65" i="3"/>
  <c r="BP66" i="3" s="1"/>
  <c r="BM65" i="3"/>
  <c r="BN65" i="3"/>
  <c r="BO65" i="3"/>
  <c r="BP65" i="3"/>
  <c r="BR65" i="3"/>
  <c r="BV66" i="3" s="1"/>
  <c r="BS65" i="3"/>
  <c r="BT65" i="3"/>
  <c r="BU65" i="3"/>
  <c r="BV65" i="3"/>
  <c r="BX65" i="3"/>
  <c r="BY65" i="3"/>
  <c r="CB66" i="3" s="1"/>
  <c r="BZ65" i="3"/>
  <c r="CA65" i="3"/>
  <c r="CB65" i="3"/>
  <c r="CD65" i="3"/>
  <c r="CE65" i="3"/>
  <c r="CF65" i="3"/>
  <c r="CG65" i="3"/>
  <c r="CH66" i="3" s="1"/>
  <c r="CH65" i="3"/>
  <c r="CJ65" i="3"/>
  <c r="CN66" i="3" s="1"/>
  <c r="CK65" i="3"/>
  <c r="CL65" i="3"/>
  <c r="CM65" i="3"/>
  <c r="CN65" i="3"/>
  <c r="CP65" i="3"/>
  <c r="CQ65" i="3"/>
  <c r="CR65" i="3"/>
  <c r="CT66" i="3" s="1"/>
  <c r="CS65" i="3"/>
  <c r="CT65" i="3"/>
  <c r="R73" i="3"/>
  <c r="Q74" i="3"/>
  <c r="R74" i="3"/>
  <c r="T74" i="3"/>
  <c r="P75" i="3"/>
  <c r="T75" i="3"/>
  <c r="P76" i="3"/>
  <c r="Q77" i="3"/>
  <c r="Q78" i="3"/>
  <c r="P79" i="3"/>
  <c r="R80" i="3"/>
  <c r="T80" i="3"/>
  <c r="Q81" i="3"/>
  <c r="R81" i="3"/>
  <c r="P83" i="3"/>
  <c r="BD66" i="3"/>
  <c r="Q90" i="3" l="1"/>
  <c r="CU66" i="3"/>
  <c r="T90" i="3"/>
  <c r="P74" i="3"/>
  <c r="P90" i="3" s="1"/>
  <c r="S79" i="3"/>
  <c r="S90" i="3" s="1"/>
  <c r="S80" i="3"/>
  <c r="T66" i="3"/>
  <c r="BW66" i="3" s="1"/>
  <c r="R78" i="3"/>
  <c r="R90" i="3" s="1"/>
  <c r="Q76" i="3"/>
  <c r="G17" i="6"/>
  <c r="G5" i="6"/>
  <c r="G18" i="6"/>
  <c r="G16" i="6"/>
  <c r="G15" i="6"/>
  <c r="G14" i="6"/>
  <c r="G13" i="6"/>
  <c r="G12" i="6"/>
  <c r="G11" i="6"/>
  <c r="G10" i="6"/>
  <c r="G9" i="6"/>
  <c r="G8" i="6"/>
  <c r="G7" i="6"/>
  <c r="G6" i="6"/>
  <c r="G4" i="6"/>
  <c r="G2" i="6"/>
  <c r="G3" i="6"/>
  <c r="V90" i="3" l="1"/>
</calcChain>
</file>

<file path=xl/sharedStrings.xml><?xml version="1.0" encoding="utf-8"?>
<sst xmlns="http://schemas.openxmlformats.org/spreadsheetml/2006/main" count="1832" uniqueCount="909">
  <si>
    <t>NAZIV PRIZNANJA</t>
  </si>
  <si>
    <t>Priznanje</t>
  </si>
  <si>
    <t>Domžale</t>
  </si>
  <si>
    <t>10 - 20 let dela</t>
  </si>
  <si>
    <t>30 in več let dela</t>
  </si>
  <si>
    <t>bron + 5 let</t>
  </si>
  <si>
    <t>srebro + 5 let</t>
  </si>
  <si>
    <t>zlati + 10 let</t>
  </si>
  <si>
    <t>AHČIN</t>
  </si>
  <si>
    <t>MATEJ</t>
  </si>
  <si>
    <t>AJDIČ</t>
  </si>
  <si>
    <t>Borut</t>
  </si>
  <si>
    <t>Špela</t>
  </si>
  <si>
    <t>Gregor</t>
  </si>
  <si>
    <t>ALJANČIČ</t>
  </si>
  <si>
    <t>ANKERST</t>
  </si>
  <si>
    <t>ARČON</t>
  </si>
  <si>
    <t>Franc</t>
  </si>
  <si>
    <t>Mojca</t>
  </si>
  <si>
    <t>AŽMAN</t>
  </si>
  <si>
    <t>Aleksander</t>
  </si>
  <si>
    <t>Erik</t>
  </si>
  <si>
    <t>BALAŽIČ</t>
  </si>
  <si>
    <t>JRS</t>
  </si>
  <si>
    <t>Rok</t>
  </si>
  <si>
    <t>Matjaž</t>
  </si>
  <si>
    <t>Alexandra</t>
  </si>
  <si>
    <t>JK Železničar</t>
  </si>
  <si>
    <t>BENKO</t>
  </si>
  <si>
    <t>BERČIČ</t>
  </si>
  <si>
    <t>BERGINC</t>
  </si>
  <si>
    <t>JZS</t>
  </si>
  <si>
    <t>BERNETIČ</t>
  </si>
  <si>
    <t>BERNIK</t>
  </si>
  <si>
    <t>BEZELJAK</t>
  </si>
  <si>
    <t>BEZJAK</t>
  </si>
  <si>
    <t>BILBIJA</t>
  </si>
  <si>
    <t>BIZJAK</t>
  </si>
  <si>
    <t>BLAŠKO</t>
  </si>
  <si>
    <t>BLATNIK</t>
  </si>
  <si>
    <t>BOGATAJ</t>
  </si>
  <si>
    <t>Roman</t>
  </si>
  <si>
    <t>BONISOLO</t>
  </si>
  <si>
    <t>Aleksandra</t>
  </si>
  <si>
    <t>BRAČIČ</t>
  </si>
  <si>
    <t>BRATOS</t>
  </si>
  <si>
    <t>BREGANT</t>
  </si>
  <si>
    <t>BREGAR</t>
  </si>
  <si>
    <t>BREŠAN</t>
  </si>
  <si>
    <t>BRILLY</t>
  </si>
  <si>
    <t>BRUIL</t>
  </si>
  <si>
    <t>BRUSNAK</t>
  </si>
  <si>
    <t>BRUZZECHESSE</t>
  </si>
  <si>
    <t>BUČAR</t>
  </si>
  <si>
    <t>Črt</t>
  </si>
  <si>
    <t>BUKOVEC</t>
  </si>
  <si>
    <t>BURGER</t>
  </si>
  <si>
    <t>BURJA</t>
  </si>
  <si>
    <t>BUT</t>
  </si>
  <si>
    <t>Miha</t>
  </si>
  <si>
    <t>CENCIČ</t>
  </si>
  <si>
    <t>CENČIČ</t>
  </si>
  <si>
    <t>CERAR</t>
  </si>
  <si>
    <t>Janez Jaka</t>
  </si>
  <si>
    <t>CERKVENIK</t>
  </si>
  <si>
    <t>CURHALEK</t>
  </si>
  <si>
    <t>FRANC</t>
  </si>
  <si>
    <t>Klub jamarjev Kostanjevica na Krki</t>
  </si>
  <si>
    <t>Aleš</t>
  </si>
  <si>
    <t>Jana</t>
  </si>
  <si>
    <t>ČEBAŠEK TRAVNIK</t>
  </si>
  <si>
    <t>ČEFERIN</t>
  </si>
  <si>
    <t>ČEKADA</t>
  </si>
  <si>
    <t>Marko</t>
  </si>
  <si>
    <t>ČOK</t>
  </si>
  <si>
    <t>ČRNIČ</t>
  </si>
  <si>
    <t>ČUFAR</t>
  </si>
  <si>
    <t>ČUFER</t>
  </si>
  <si>
    <t>ČUK</t>
  </si>
  <si>
    <t>DE LORENZO</t>
  </si>
  <si>
    <t>Debartoli</t>
  </si>
  <si>
    <t>DELLA SCHIAVA</t>
  </si>
  <si>
    <t>DERVODEL</t>
  </si>
  <si>
    <t>DOLŽAN</t>
  </si>
  <si>
    <t>DONKO</t>
  </si>
  <si>
    <t>DRAŠKOVIČ</t>
  </si>
  <si>
    <t>ERČULJ</t>
  </si>
  <si>
    <t>ERKER</t>
  </si>
  <si>
    <t>FABJAN</t>
  </si>
  <si>
    <t>FAJFAR</t>
  </si>
  <si>
    <t>FEMC</t>
  </si>
  <si>
    <t>FERFOLJA</t>
  </si>
  <si>
    <t>FERK</t>
  </si>
  <si>
    <t>FERRAN</t>
  </si>
  <si>
    <t>FERREIRA STRAŽIŠAR</t>
  </si>
  <si>
    <t>FINK</t>
  </si>
  <si>
    <t>FINŽGAR</t>
  </si>
  <si>
    <t>Gašper</t>
  </si>
  <si>
    <t>FOJKAR</t>
  </si>
  <si>
    <t>FORTUNA</t>
  </si>
  <si>
    <t>FRANKIČ</t>
  </si>
  <si>
    <t>FRATNIK</t>
  </si>
  <si>
    <t>Uroš</t>
  </si>
  <si>
    <t>GALIČIČ</t>
  </si>
  <si>
    <t>IVAN</t>
  </si>
  <si>
    <t>GAMS</t>
  </si>
  <si>
    <t>akad. prof. dr.</t>
  </si>
  <si>
    <t>Sebastjan</t>
  </si>
  <si>
    <t>GASILSKO REŠEVALNI CENTER NOVO MESTO</t>
  </si>
  <si>
    <t>GAŠPERIČ</t>
  </si>
  <si>
    <t>GAŠPERŠIČ</t>
  </si>
  <si>
    <t>GEDEI</t>
  </si>
  <si>
    <t>GERBEC</t>
  </si>
  <si>
    <t>GERGOLET</t>
  </si>
  <si>
    <t>GEŠELJ</t>
  </si>
  <si>
    <t>GLIHA</t>
  </si>
  <si>
    <t>GLOBOKAR</t>
  </si>
  <si>
    <t>GODEC</t>
  </si>
  <si>
    <t>GODNIČ</t>
  </si>
  <si>
    <t>GOMBAČ</t>
  </si>
  <si>
    <t>GORŠE</t>
  </si>
  <si>
    <t>GOVEKAR</t>
  </si>
  <si>
    <t>GRAH</t>
  </si>
  <si>
    <t>GRČAR</t>
  </si>
  <si>
    <t>GRČMAN</t>
  </si>
  <si>
    <t>GRDIN</t>
  </si>
  <si>
    <t>Edvard</t>
  </si>
  <si>
    <t>JD Sežana</t>
  </si>
  <si>
    <t>Šela</t>
  </si>
  <si>
    <t>GRGORINIĆ</t>
  </si>
  <si>
    <t>GRILLO</t>
  </si>
  <si>
    <t>GRLOVIČ</t>
  </si>
  <si>
    <t>GRUDNIK</t>
  </si>
  <si>
    <t>Jernej</t>
  </si>
  <si>
    <t>GUŠTIN</t>
  </si>
  <si>
    <t>Mitja</t>
  </si>
  <si>
    <t>Anja</t>
  </si>
  <si>
    <t>HEATH</t>
  </si>
  <si>
    <t>Ana</t>
  </si>
  <si>
    <t>Simon</t>
  </si>
  <si>
    <t>HLIŠ</t>
  </si>
  <si>
    <t>HOČEVAR</t>
  </si>
  <si>
    <t>HODNIK</t>
  </si>
  <si>
    <t>HOSTNIK</t>
  </si>
  <si>
    <t>HRDLIČKA B.</t>
  </si>
  <si>
    <t>HRIBAR</t>
  </si>
  <si>
    <t>HRIBERNIK</t>
  </si>
  <si>
    <t>HROVAT</t>
  </si>
  <si>
    <t>HUDNIK</t>
  </si>
  <si>
    <t>HUDOBIVNIK</t>
  </si>
  <si>
    <t>Andrej</t>
  </si>
  <si>
    <t>Ambrož</t>
  </si>
  <si>
    <t>ILIČ</t>
  </si>
  <si>
    <t>Klub potapljačev in jamarjev</t>
  </si>
  <si>
    <t>INTIHAR</t>
  </si>
  <si>
    <t>JAKLIČ</t>
  </si>
  <si>
    <t>JAKOFČIČ</t>
  </si>
  <si>
    <t>JAMBREK</t>
  </si>
  <si>
    <t>Pavel</t>
  </si>
  <si>
    <t>Zvonka</t>
  </si>
  <si>
    <t>JAPELJ</t>
  </si>
  <si>
    <t>Venčeslav</t>
  </si>
  <si>
    <t>JD Dimnice</t>
  </si>
  <si>
    <t>JARC</t>
  </si>
  <si>
    <t>Stanislav</t>
  </si>
  <si>
    <t>Brigita</t>
  </si>
  <si>
    <t>Alenka</t>
  </si>
  <si>
    <t>JENKOLE</t>
  </si>
  <si>
    <t>JERAM</t>
  </si>
  <si>
    <t>JEREB</t>
  </si>
  <si>
    <t>JERELE</t>
  </si>
  <si>
    <t>JERMAN</t>
  </si>
  <si>
    <t>Belokranjski JK Črnomelj</t>
  </si>
  <si>
    <t>Janez</t>
  </si>
  <si>
    <t>JESENIČNIK</t>
  </si>
  <si>
    <t>JK Kamnik</t>
  </si>
  <si>
    <t>JUDEŽ</t>
  </si>
  <si>
    <t>JURKOVIČ</t>
  </si>
  <si>
    <t>KACIN</t>
  </si>
  <si>
    <t>Davorin</t>
  </si>
  <si>
    <t>KANIČ</t>
  </si>
  <si>
    <t>KARIŽ</t>
  </si>
  <si>
    <t>KAVČIČ</t>
  </si>
  <si>
    <t>KIDRIČ</t>
  </si>
  <si>
    <t>KIRBIŠ</t>
  </si>
  <si>
    <t>KLADNIK</t>
  </si>
  <si>
    <t>KLEPEC</t>
  </si>
  <si>
    <t>KLINAR</t>
  </si>
  <si>
    <t>KLJUN</t>
  </si>
  <si>
    <t>KNEZ</t>
  </si>
  <si>
    <t>Stanko</t>
  </si>
  <si>
    <t>KOCJAN</t>
  </si>
  <si>
    <t>KODRIČ</t>
  </si>
  <si>
    <t>KOGEJ</t>
  </si>
  <si>
    <t>KOKALJ</t>
  </si>
  <si>
    <t>KOLETNIK</t>
  </si>
  <si>
    <t>Tommy</t>
  </si>
  <si>
    <t>KOPAŠKI SKUPINI BREZNA V STRŠINKNI DOLINI</t>
  </si>
  <si>
    <t>Mateja</t>
  </si>
  <si>
    <t>KOREN</t>
  </si>
  <si>
    <t>KORENČ</t>
  </si>
  <si>
    <t>KORENČAN</t>
  </si>
  <si>
    <t>KOS</t>
  </si>
  <si>
    <t>dr.</t>
  </si>
  <si>
    <t>KOTNIK</t>
  </si>
  <si>
    <t>KOVAČIČ</t>
  </si>
  <si>
    <t>KOZINC</t>
  </si>
  <si>
    <t>Marijan</t>
  </si>
  <si>
    <t>Tadej</t>
  </si>
  <si>
    <t>KRANJC</t>
  </si>
  <si>
    <t>KRAŠOVEC</t>
  </si>
  <si>
    <t>KRAVANJA</t>
  </si>
  <si>
    <t>KREGAR</t>
  </si>
  <si>
    <t>KREVS</t>
  </si>
  <si>
    <t>KRISTAN</t>
  </si>
  <si>
    <t>KRIVEC</t>
  </si>
  <si>
    <t>Tomaž</t>
  </si>
  <si>
    <t>Ivan</t>
  </si>
  <si>
    <t>KUNČIČ</t>
  </si>
  <si>
    <t>KUSIČ</t>
  </si>
  <si>
    <t>KUTNAR</t>
  </si>
  <si>
    <t>KUZMIČ</t>
  </si>
  <si>
    <t>KVAS</t>
  </si>
  <si>
    <t>LADIŠIĆ</t>
  </si>
  <si>
    <t>LAKNER</t>
  </si>
  <si>
    <t>LAMPER</t>
  </si>
  <si>
    <t>LEBAN</t>
  </si>
  <si>
    <t>DZRJ Bled</t>
  </si>
  <si>
    <t>LEGIŠA</t>
  </si>
  <si>
    <t>Maja</t>
  </si>
  <si>
    <t>LOTRIČ</t>
  </si>
  <si>
    <t>mag.</t>
  </si>
  <si>
    <t>LOZEJ</t>
  </si>
  <si>
    <t>LUIN</t>
  </si>
  <si>
    <t>LUKMAN</t>
  </si>
  <si>
    <t>MAFFI</t>
  </si>
  <si>
    <t>Grega</t>
  </si>
  <si>
    <t>Boris</t>
  </si>
  <si>
    <t>MAKOVEC</t>
  </si>
  <si>
    <t>MALENŠEK</t>
  </si>
  <si>
    <t>Robi</t>
  </si>
  <si>
    <t>MARUŽIN</t>
  </si>
  <si>
    <t>MATIJEVIČ</t>
  </si>
  <si>
    <t>MAVER</t>
  </si>
  <si>
    <t>MAVRIN</t>
  </si>
  <si>
    <t>MELANŠEK</t>
  </si>
  <si>
    <t>MERELA</t>
  </si>
  <si>
    <t>Milan</t>
  </si>
  <si>
    <t>MERVIČ</t>
  </si>
  <si>
    <t>MIHAILOVSKI</t>
  </si>
  <si>
    <t>12/2</t>
  </si>
  <si>
    <t>MIHALIČ</t>
  </si>
  <si>
    <t>MIHELČIČ</t>
  </si>
  <si>
    <t>Boštjan</t>
  </si>
  <si>
    <t>MIKLAVČIČ</t>
  </si>
  <si>
    <t>MILANIČ</t>
  </si>
  <si>
    <t>Samo</t>
  </si>
  <si>
    <t>MILHARČIČ</t>
  </si>
  <si>
    <t>Ciril</t>
  </si>
  <si>
    <t>MOČILNIKAR</t>
  </si>
  <si>
    <t>MOČNIK</t>
  </si>
  <si>
    <t>MOHAR</t>
  </si>
  <si>
    <t>MOŽIR</t>
  </si>
  <si>
    <t>JK Borovnica</t>
  </si>
  <si>
    <t>Branko</t>
  </si>
  <si>
    <t>Magdalena</t>
  </si>
  <si>
    <t>NEČIMR</t>
  </si>
  <si>
    <t>NEMEC</t>
  </si>
  <si>
    <t>NOVAK</t>
  </si>
  <si>
    <t>Vaclav</t>
  </si>
  <si>
    <t>Dejan</t>
  </si>
  <si>
    <t>OBČINA MIRNA PEČ</t>
  </si>
  <si>
    <t>OBČINA POLZELA</t>
  </si>
  <si>
    <t>OBERSTAR</t>
  </si>
  <si>
    <t>OLOVEC</t>
  </si>
  <si>
    <t>OREHEK</t>
  </si>
  <si>
    <t xml:space="preserve">Manica </t>
  </si>
  <si>
    <t>OSTOJIČ</t>
  </si>
  <si>
    <t>PADOVESE</t>
  </si>
  <si>
    <t>PAHAR</t>
  </si>
  <si>
    <t>PAHOR</t>
  </si>
  <si>
    <t>Angelca</t>
  </si>
  <si>
    <t>Tone</t>
  </si>
  <si>
    <t>PAPLER</t>
  </si>
  <si>
    <t>Primož</t>
  </si>
  <si>
    <t>PAVLIN</t>
  </si>
  <si>
    <t>Juš</t>
  </si>
  <si>
    <t>PECA</t>
  </si>
  <si>
    <t>RUDOLF</t>
  </si>
  <si>
    <t>PERGOVNIK</t>
  </si>
  <si>
    <t>6/16</t>
  </si>
  <si>
    <t>PERKO</t>
  </si>
  <si>
    <t>Jani</t>
  </si>
  <si>
    <t>JK Krka</t>
  </si>
  <si>
    <t>Jaka</t>
  </si>
  <si>
    <t>Janko</t>
  </si>
  <si>
    <t>60/1</t>
  </si>
  <si>
    <t>PETRIČ</t>
  </si>
  <si>
    <t>PETROVČIČ</t>
  </si>
  <si>
    <t>PIPAN</t>
  </si>
  <si>
    <t>PLAHUTA</t>
  </si>
  <si>
    <t>PLANINC</t>
  </si>
  <si>
    <t>PLANINEC</t>
  </si>
  <si>
    <t>PODPEČAN</t>
  </si>
  <si>
    <t>PODRŽAJ</t>
  </si>
  <si>
    <t>POMPE</t>
  </si>
  <si>
    <t>POTOČNIK</t>
  </si>
  <si>
    <t>PRAPROTNIK</t>
  </si>
  <si>
    <t>PRAVHAR</t>
  </si>
  <si>
    <t>PREISINGER</t>
  </si>
  <si>
    <t>PREVORŠEK</t>
  </si>
  <si>
    <t>Toni</t>
  </si>
  <si>
    <t>PRIMC</t>
  </si>
  <si>
    <t>PRISTAVEC</t>
  </si>
  <si>
    <t>PRISTUŠEK</t>
  </si>
  <si>
    <t>PRŠINA</t>
  </si>
  <si>
    <t>RAMŠAK</t>
  </si>
  <si>
    <t>Ilija</t>
  </si>
  <si>
    <t>REHAR</t>
  </si>
  <si>
    <t>REJEC</t>
  </si>
  <si>
    <t>35/1</t>
  </si>
  <si>
    <t>Bogomir</t>
  </si>
  <si>
    <t>REŠAVER</t>
  </si>
  <si>
    <t>RIBIČ</t>
  </si>
  <si>
    <t>RIJAVEC</t>
  </si>
  <si>
    <t>RING</t>
  </si>
  <si>
    <t>RISTIĆ</t>
  </si>
  <si>
    <t>ROBEK</t>
  </si>
  <si>
    <t>ROBIDA</t>
  </si>
  <si>
    <t>ROGELJ</t>
  </si>
  <si>
    <t>RUKŠE</t>
  </si>
  <si>
    <t>RUPNIK</t>
  </si>
  <si>
    <t>RUTAR</t>
  </si>
  <si>
    <t>SAKELŠEK</t>
  </si>
  <si>
    <t>SAKSIDA</t>
  </si>
  <si>
    <t>Stojan</t>
  </si>
  <si>
    <t>Saša</t>
  </si>
  <si>
    <t>SITAR</t>
  </si>
  <si>
    <t>SKET</t>
  </si>
  <si>
    <t>Vili</t>
  </si>
  <si>
    <t>9/4</t>
  </si>
  <si>
    <t>SLANA</t>
  </si>
  <si>
    <t>SLAPNIK</t>
  </si>
  <si>
    <t>SOJER</t>
  </si>
  <si>
    <t>SOLAR</t>
  </si>
  <si>
    <t>Ivo</t>
  </si>
  <si>
    <t>Jk Tirski zmaj</t>
  </si>
  <si>
    <t>STANEK</t>
  </si>
  <si>
    <t>Andreja</t>
  </si>
  <si>
    <t>Ožbej</t>
  </si>
  <si>
    <t>STARIHA</t>
  </si>
  <si>
    <t>STOJANOVIČ</t>
  </si>
  <si>
    <t>STOPAR</t>
  </si>
  <si>
    <t>STRAŽAR</t>
  </si>
  <si>
    <t>STROPNIK</t>
  </si>
  <si>
    <t>Patrik</t>
  </si>
  <si>
    <t>ŠAJN</t>
  </si>
  <si>
    <t>ŠAJTEGEL</t>
  </si>
  <si>
    <t>Anže</t>
  </si>
  <si>
    <t>ŠEN</t>
  </si>
  <si>
    <t>ŠENET</t>
  </si>
  <si>
    <t>ŠINIGOJ</t>
  </si>
  <si>
    <t>ŠPELIČ</t>
  </si>
  <si>
    <t>ŠTANGELJ</t>
  </si>
  <si>
    <t>ŠTEMPFELJ</t>
  </si>
  <si>
    <t>Bernard</t>
  </si>
  <si>
    <t>ŠTUPICA</t>
  </si>
  <si>
    <t>TAVČAR</t>
  </si>
  <si>
    <t>Leon</t>
  </si>
  <si>
    <t>TERČON</t>
  </si>
  <si>
    <t>Jure</t>
  </si>
  <si>
    <t>Tončka</t>
  </si>
  <si>
    <t>TOMAZIN</t>
  </si>
  <si>
    <t>TOMŠIČ</t>
  </si>
  <si>
    <t>TOPORIŠ</t>
  </si>
  <si>
    <t>TORKAR</t>
  </si>
  <si>
    <t>Domen</t>
  </si>
  <si>
    <t>TRAMPUŽ</t>
  </si>
  <si>
    <t>TRAMTE</t>
  </si>
  <si>
    <t>Anton</t>
  </si>
  <si>
    <t>TRČEK</t>
  </si>
  <si>
    <t>TRGOVČEVIČ</t>
  </si>
  <si>
    <t>TRINGALI</t>
  </si>
  <si>
    <t>TROHA</t>
  </si>
  <si>
    <t>UNETIČ</t>
  </si>
  <si>
    <t>URŠIČ</t>
  </si>
  <si>
    <t>VALANTIČ</t>
  </si>
  <si>
    <t>VALENČIČ</t>
  </si>
  <si>
    <t>VEDENIK</t>
  </si>
  <si>
    <t>Jurij</t>
  </si>
  <si>
    <t>VELJANOVSKI</t>
  </si>
  <si>
    <t>VIDERGAR</t>
  </si>
  <si>
    <t>VIDIC</t>
  </si>
  <si>
    <t>VIDMAR</t>
  </si>
  <si>
    <t>VILHAR</t>
  </si>
  <si>
    <t>VOVK</t>
  </si>
  <si>
    <t>VRHOVEC</t>
  </si>
  <si>
    <t>VRHOVNIK</t>
  </si>
  <si>
    <t>VUKOTIČ</t>
  </si>
  <si>
    <t>ZABRIČ</t>
  </si>
  <si>
    <t>ZADNIK</t>
  </si>
  <si>
    <t>Walter</t>
  </si>
  <si>
    <t>ZALOKAR</t>
  </si>
  <si>
    <t>Luka</t>
  </si>
  <si>
    <t>Matej</t>
  </si>
  <si>
    <t>Vasja</t>
  </si>
  <si>
    <t>ZAVOD RS ZA VARSTVO NARAVE, OE CELJE</t>
  </si>
  <si>
    <t>Alojz</t>
  </si>
  <si>
    <t>Zore</t>
  </si>
  <si>
    <t>Jože</t>
  </si>
  <si>
    <t>ZUPANC</t>
  </si>
  <si>
    <t>ZUPANČIČ</t>
  </si>
  <si>
    <t>Tjaša</t>
  </si>
  <si>
    <t>ŽAGAR</t>
  </si>
  <si>
    <t>Rafko</t>
  </si>
  <si>
    <t>Zdenka</t>
  </si>
  <si>
    <t>ŽLEBIR</t>
  </si>
  <si>
    <t>ŽMAVC</t>
  </si>
  <si>
    <t>Tine</t>
  </si>
  <si>
    <t>23/2</t>
  </si>
  <si>
    <t>ŽUMER</t>
  </si>
  <si>
    <t>Kraj podelitve  &gt;&gt;&gt;</t>
  </si>
  <si>
    <t>Ajdovščina</t>
  </si>
  <si>
    <t>Kamnik</t>
  </si>
  <si>
    <t>Kostanjevica na Krasu</t>
  </si>
  <si>
    <t>Prebold</t>
  </si>
  <si>
    <t>Velenje</t>
  </si>
  <si>
    <t>Logatec</t>
  </si>
  <si>
    <t>Doberdob</t>
  </si>
  <si>
    <t>Kranj</t>
  </si>
  <si>
    <t>Divača</t>
  </si>
  <si>
    <t>Topolšica</t>
  </si>
  <si>
    <t>Velika Nedelja</t>
  </si>
  <si>
    <t>Čatež ob Savi</t>
  </si>
  <si>
    <t>Ljubljana + Škocjan</t>
  </si>
  <si>
    <t>Rakov Škocjan</t>
  </si>
  <si>
    <t>Leto podelitve &gt;&gt;&gt;</t>
  </si>
  <si>
    <t>Priznanja 2006</t>
  </si>
  <si>
    <t>Priznanja 2007</t>
  </si>
  <si>
    <t>Priznanja 2008</t>
  </si>
  <si>
    <t>Priznanja 2009</t>
  </si>
  <si>
    <t>Priznanja 2010</t>
  </si>
  <si>
    <t>Priznanja 2011</t>
  </si>
  <si>
    <t>Priznanja 2012</t>
  </si>
  <si>
    <t>Priznanja 2013</t>
  </si>
  <si>
    <t>Priznanja 2014</t>
  </si>
  <si>
    <t>Priznanja 2015</t>
  </si>
  <si>
    <t>Priznanja 2016</t>
  </si>
  <si>
    <t>Priznanja 2017</t>
  </si>
  <si>
    <t>Priznanja 2018</t>
  </si>
  <si>
    <t>Priznanja 2019</t>
  </si>
  <si>
    <t>Vrsta priznanja &gt;&gt;&gt;&gt;      Ime društva, kluba</t>
  </si>
  <si>
    <t>priznanje</t>
  </si>
  <si>
    <t>bronasti</t>
  </si>
  <si>
    <t>srebrni</t>
  </si>
  <si>
    <t>zlati</t>
  </si>
  <si>
    <t>plaketa</t>
  </si>
  <si>
    <t>akad.prof.dr.Ivan Gams</t>
  </si>
  <si>
    <t>prof.dr. Boris Sket</t>
  </si>
  <si>
    <t>Alter sport</t>
  </si>
  <si>
    <t>Anthron</t>
  </si>
  <si>
    <t>Bakla</t>
  </si>
  <si>
    <t>Banjški krti</t>
  </si>
  <si>
    <t>Bled</t>
  </si>
  <si>
    <t>Borovnica</t>
  </si>
  <si>
    <t>Brežice</t>
  </si>
  <si>
    <t>Carnium Kranj</t>
  </si>
  <si>
    <t>Črni galeb</t>
  </si>
  <si>
    <t>Črnomelj</t>
  </si>
  <si>
    <t>Dimnice</t>
  </si>
  <si>
    <t>Gorenja Vas</t>
  </si>
  <si>
    <t>Grmada</t>
  </si>
  <si>
    <t>Ivan Michler</t>
  </si>
  <si>
    <t>Karantanija</t>
  </si>
  <si>
    <t>Karlovica</t>
  </si>
  <si>
    <t>Kostanjevica</t>
  </si>
  <si>
    <t>Kraški krti</t>
  </si>
  <si>
    <t>Kraški leopardi</t>
  </si>
  <si>
    <t>Križna jama</t>
  </si>
  <si>
    <t>Letuš</t>
  </si>
  <si>
    <t>Lozice</t>
  </si>
  <si>
    <t>Luka Čeč</t>
  </si>
  <si>
    <t>Mavhinje</t>
  </si>
  <si>
    <t>Medvode</t>
  </si>
  <si>
    <t>Netopir Ilirska Bistrica</t>
  </si>
  <si>
    <t>Netopir Kočevje</t>
  </si>
  <si>
    <t>Nova Gorica</t>
  </si>
  <si>
    <t>Novo Mesto</t>
  </si>
  <si>
    <t>Orel</t>
  </si>
  <si>
    <t>Peter Krivic</t>
  </si>
  <si>
    <t>Podnart</t>
  </si>
  <si>
    <t>Postojna</t>
  </si>
  <si>
    <t>Rakek</t>
  </si>
  <si>
    <t>Renče</t>
  </si>
  <si>
    <t>Ribnica</t>
  </si>
  <si>
    <t>Semič</t>
  </si>
  <si>
    <t>Sežana</t>
  </si>
  <si>
    <t>Speleos-Siga Velenje</t>
  </si>
  <si>
    <t>Srečko Logar Idrija</t>
  </si>
  <si>
    <t>Šaleški JK Podlasica Topolšica</t>
  </si>
  <si>
    <t>Šimdra</t>
  </si>
  <si>
    <t>Škofja Loka</t>
  </si>
  <si>
    <t>Temnica</t>
  </si>
  <si>
    <t>Tirski zmaj, Ljubno</t>
  </si>
  <si>
    <t>Tolmin</t>
  </si>
  <si>
    <t>Tornado</t>
  </si>
  <si>
    <t>Trst</t>
  </si>
  <si>
    <t>Vrhnika</t>
  </si>
  <si>
    <t>Želežničar</t>
  </si>
  <si>
    <t>skupno</t>
  </si>
  <si>
    <t>skupno:</t>
  </si>
  <si>
    <t>ŠT. DRUŠTEV</t>
  </si>
  <si>
    <t>10 + jzs</t>
  </si>
  <si>
    <t>5 + jzs</t>
  </si>
  <si>
    <t>8+jzs</t>
  </si>
  <si>
    <t>6+jzs</t>
  </si>
  <si>
    <t>7+jzs</t>
  </si>
  <si>
    <t>10+jzs</t>
  </si>
  <si>
    <t>9+jzs+jrs</t>
  </si>
  <si>
    <t>5+jzs</t>
  </si>
  <si>
    <t>13+jzs</t>
  </si>
  <si>
    <t>Predlogi za dopolnitev  pravilnika o podeljevanju priznanj JZS.</t>
  </si>
  <si>
    <t>Kriteriji za podeljevanje priznanj JZS:</t>
  </si>
  <si>
    <t>Predsedstvo JZS mora ob razpisu objaviti kvote za podelitve.</t>
  </si>
  <si>
    <t>Predlog letne skupne kvote podelitev priznanj JZS za leto:</t>
  </si>
  <si>
    <t>30 bronastih znakov JZS</t>
  </si>
  <si>
    <t>15 srebrnih znakov JZS</t>
  </si>
  <si>
    <t>5 zlatih znakov JZS</t>
  </si>
  <si>
    <t>Plaketo z zlatim znakom JZS se podeli 1 na 2 leti.</t>
  </si>
  <si>
    <t>Društvo lahko predlaga:</t>
  </si>
  <si>
    <t>1x bronasti znak na leto</t>
  </si>
  <si>
    <t>1x srebrni znak na tri leta</t>
  </si>
  <si>
    <t>1x zlati znak na pet let</t>
  </si>
  <si>
    <t>O izjemah odloča komisija za podeljevanje priznanj JZS.</t>
  </si>
  <si>
    <t>Pri priznanjih JZS ni omejitve.</t>
  </si>
  <si>
    <t>Priznanja se naj podelijo samo prisotnim članom.</t>
  </si>
  <si>
    <t>zbir</t>
  </si>
  <si>
    <t>Zap. št.</t>
  </si>
  <si>
    <t>Ime</t>
  </si>
  <si>
    <t>Priimek</t>
  </si>
  <si>
    <t>Akademski naziv</t>
  </si>
  <si>
    <t>Vzdevek</t>
  </si>
  <si>
    <t>Opomba</t>
  </si>
  <si>
    <t>Plaketa z
zlatim znakom</t>
  </si>
  <si>
    <t>Bronasti
znak</t>
  </si>
  <si>
    <t>Srebrni
znak</t>
  </si>
  <si>
    <t>Zlati
znak</t>
  </si>
  <si>
    <t>Društvo</t>
  </si>
  <si>
    <t>1. kriterij</t>
  </si>
  <si>
    <t>2. kriterij</t>
  </si>
  <si>
    <t>20 - 30 let dela</t>
  </si>
  <si>
    <t>ALBREHT</t>
  </si>
  <si>
    <t>ARH</t>
  </si>
  <si>
    <t>ARLIČ</t>
  </si>
  <si>
    <t>BAJT</t>
  </si>
  <si>
    <t>BAJŽELJ</t>
  </si>
  <si>
    <t>BARAGA</t>
  </si>
  <si>
    <t>BAŠKOVČ</t>
  </si>
  <si>
    <t>BELŠAK</t>
  </si>
  <si>
    <t>BENGEL</t>
  </si>
  <si>
    <t>BOŽIČ</t>
  </si>
  <si>
    <t>BOŽNAR</t>
  </si>
  <si>
    <t>CELARC</t>
  </si>
  <si>
    <t>CENTER ZA OBVEŠČANJE RS</t>
  </si>
  <si>
    <t>CVELBAR</t>
  </si>
  <si>
    <t>ČARGA</t>
  </si>
  <si>
    <t>ČEŠAREK</t>
  </si>
  <si>
    <t>DEBARTOLI</t>
  </si>
  <si>
    <t>DOMIJAN</t>
  </si>
  <si>
    <t>EKIPA CZ ZA INTENDANTSKO PODPORO</t>
  </si>
  <si>
    <t>EKIPA CZ ZA TEHNIČNO PODPORO</t>
  </si>
  <si>
    <t>ENOTA ZA PP OZ MO NOVA GORICA</t>
  </si>
  <si>
    <t>ENOTA ZA ZVEZE IN INFORMACIJSKO PODPORO MO NOVA GORICA</t>
  </si>
  <si>
    <t>FRLAN</t>
  </si>
  <si>
    <t>GANTAR</t>
  </si>
  <si>
    <t>GASILSKA ENOTA NOVA GORICA</t>
  </si>
  <si>
    <t>GASILSKA ENOTA PGD ČEPOVAN</t>
  </si>
  <si>
    <t>GORSKA REŠEVALNA ZVEZA SLOVENIJE</t>
  </si>
  <si>
    <t>GREGORČIČ</t>
  </si>
  <si>
    <t>GREGORIN</t>
  </si>
  <si>
    <t>GRLJ</t>
  </si>
  <si>
    <t>GUZEJ</t>
  </si>
  <si>
    <t>HAFNER</t>
  </si>
  <si>
    <t>HAJNA</t>
  </si>
  <si>
    <t>HEI</t>
  </si>
  <si>
    <t>HITI</t>
  </si>
  <si>
    <t>HUDOKLIN</t>
  </si>
  <si>
    <t>ILERŠIČ</t>
  </si>
  <si>
    <t>INŠPEKTORAT RS ZA VARSTVO PRED NARAVNIMI IN DRUGIMI NESREČAMI</t>
  </si>
  <si>
    <t>JAMNIK</t>
  </si>
  <si>
    <t>JANEŽIČ</t>
  </si>
  <si>
    <t>JAZBAR</t>
  </si>
  <si>
    <t>JELEN</t>
  </si>
  <si>
    <t>JK KAMNIK</t>
  </si>
  <si>
    <t>KAPLA</t>
  </si>
  <si>
    <t>KOCIČ</t>
  </si>
  <si>
    <t>KOLMAN</t>
  </si>
  <si>
    <t>KOPINA</t>
  </si>
  <si>
    <t>KOROŠKO ŠALEŠKI JK SPELEOS-SIGA VELENJE</t>
  </si>
  <si>
    <t>KRAJNIK</t>
  </si>
  <si>
    <t>KRANČAN</t>
  </si>
  <si>
    <t>KRMELJ</t>
  </si>
  <si>
    <t>KROPIVNIK</t>
  </si>
  <si>
    <t>LAJOVEC</t>
  </si>
  <si>
    <t>LEGAT</t>
  </si>
  <si>
    <t>LOKAR</t>
  </si>
  <si>
    <t>LUZAR</t>
  </si>
  <si>
    <t>MAJCEN</t>
  </si>
  <si>
    <t>MAREN</t>
  </si>
  <si>
    <t>MATIČIČ</t>
  </si>
  <si>
    <t>MEGLIČ</t>
  </si>
  <si>
    <t>MERLAK</t>
  </si>
  <si>
    <t>MIHELIČ</t>
  </si>
  <si>
    <t>MILOJEVIĆ</t>
  </si>
  <si>
    <t>MLINAR</t>
  </si>
  <si>
    <t>MRŠEK</t>
  </si>
  <si>
    <t>MUR</t>
  </si>
  <si>
    <t>NAGODE</t>
  </si>
  <si>
    <t>NĂPĂRUŞ ALJANČIČ</t>
  </si>
  <si>
    <t>ORAŽEM</t>
  </si>
  <si>
    <t>OREŠAR</t>
  </si>
  <si>
    <t>ORGANIZATOR PRIREDITVE 2020</t>
  </si>
  <si>
    <t>PAJK</t>
  </si>
  <si>
    <t>PALČIČ</t>
  </si>
  <si>
    <t>PATERNEŠ</t>
  </si>
  <si>
    <t>PAVLOVSKI</t>
  </si>
  <si>
    <t>PAVŠIČ</t>
  </si>
  <si>
    <t>PEROVŠEK</t>
  </si>
  <si>
    <t>PETEH</t>
  </si>
  <si>
    <t>PETERNEL</t>
  </si>
  <si>
    <t>PINTAR</t>
  </si>
  <si>
    <t>PODZEMLJE PECE, PODJETJE ZA RAZVOJ TURISTIČNE IN MUZEJSKE DEJAVNOSTI, D.O.O.</t>
  </si>
  <si>
    <t>POGAČNIK</t>
  </si>
  <si>
    <t>POLANC</t>
  </si>
  <si>
    <t>POVELJNIK CZ MO NOVA GORICA</t>
  </si>
  <si>
    <t>POVELJNIK CZ ZA SEVERNO PRIMORSKO REGIJO</t>
  </si>
  <si>
    <t>POŽGAJ</t>
  </si>
  <si>
    <t>PRIJATELJ</t>
  </si>
  <si>
    <t>PRUDIČ</t>
  </si>
  <si>
    <t>RAŠIĆ</t>
  </si>
  <si>
    <t>REGIJSKE ENOTE ZA POSTAVITEV ZAČASNIH BIVALIŠČ (ZTS IN ZSKSS)</t>
  </si>
  <si>
    <t>REMIH</t>
  </si>
  <si>
    <t>REMŠKAR</t>
  </si>
  <si>
    <t>SANCIN</t>
  </si>
  <si>
    <t>SENICA</t>
  </si>
  <si>
    <t>SKOK</t>
  </si>
  <si>
    <t>SLOVENSKA VOJSKA, 151. HELIKOPTERSKA ESKADRILJA</t>
  </si>
  <si>
    <t>SLUŽBE MO NOVA GORICA</t>
  </si>
  <si>
    <t>SOVINŠEK</t>
  </si>
  <si>
    <t>STAUT</t>
  </si>
  <si>
    <t>STEPIŠNIK</t>
  </si>
  <si>
    <t>SVET</t>
  </si>
  <si>
    <t>ŠANCA</t>
  </si>
  <si>
    <t>ŠINKOVEC</t>
  </si>
  <si>
    <t>ŠTAB CZ MO NOVA GORICA</t>
  </si>
  <si>
    <t>ŠTAB CZ ZA SEVERNO PRIMORSKO REGIJO</t>
  </si>
  <si>
    <t>ŠTAMPAR</t>
  </si>
  <si>
    <t>ŠTIGLIC</t>
  </si>
  <si>
    <t>ŠTREMPFELJ</t>
  </si>
  <si>
    <t>ŠTRUKELJ</t>
  </si>
  <si>
    <t>TEKAVČIČ</t>
  </si>
  <si>
    <t>TIČAR</t>
  </si>
  <si>
    <t>TREKING – ŠPORT D.O.O.</t>
  </si>
  <si>
    <t>TRŠAN</t>
  </si>
  <si>
    <t>UPRAVA RS ZA ZAŠČITO IN REŠEVANJE</t>
  </si>
  <si>
    <t>URSZR, ENOTA ZA HITRE INTERVENCIJE</t>
  </si>
  <si>
    <t>URSZR, ENOTA ZA TEHNIČNO POMOČ</t>
  </si>
  <si>
    <t>VIDRIH</t>
  </si>
  <si>
    <t>VOLOVŠEK</t>
  </si>
  <si>
    <t>ZAKRAJŠEK</t>
  </si>
  <si>
    <t>ZAKŠEK</t>
  </si>
  <si>
    <t>ZAMAN</t>
  </si>
  <si>
    <t>ZOBEC</t>
  </si>
  <si>
    <t>ZORE</t>
  </si>
  <si>
    <t>ZOTLER</t>
  </si>
  <si>
    <t>ZUPIN</t>
  </si>
  <si>
    <t>ŽALER</t>
  </si>
  <si>
    <t>ŽEKAR</t>
  </si>
  <si>
    <t>ŽEROVNIK</t>
  </si>
  <si>
    <t>ŽITKO</t>
  </si>
  <si>
    <t>ŽNIDARŠIČ</t>
  </si>
  <si>
    <t>ŽUGELJ</t>
  </si>
  <si>
    <t>Urban</t>
  </si>
  <si>
    <t>Miloš</t>
  </si>
  <si>
    <t>Franci</t>
  </si>
  <si>
    <t>Leopold</t>
  </si>
  <si>
    <t>Dr. Andrej</t>
  </si>
  <si>
    <t>Igor</t>
  </si>
  <si>
    <t>Gorazd</t>
  </si>
  <si>
    <t>Mladen</t>
  </si>
  <si>
    <t>Dane</t>
  </si>
  <si>
    <t>Kristina</t>
  </si>
  <si>
    <t>Tina</t>
  </si>
  <si>
    <t>Iztok</t>
  </si>
  <si>
    <t>Dr. Tina</t>
  </si>
  <si>
    <t>Stanka</t>
  </si>
  <si>
    <t>Miran</t>
  </si>
  <si>
    <t>Flamiano</t>
  </si>
  <si>
    <t>Rajko</t>
  </si>
  <si>
    <t>Claudio</t>
  </si>
  <si>
    <t>Luigi</t>
  </si>
  <si>
    <t>Smiljan</t>
  </si>
  <si>
    <t>Roald</t>
  </si>
  <si>
    <t>Marco</t>
  </si>
  <si>
    <t>Zdravko</t>
  </si>
  <si>
    <t>Darko</t>
  </si>
  <si>
    <t>Lojze</t>
  </si>
  <si>
    <t>Rosana</t>
  </si>
  <si>
    <t>Vlasta</t>
  </si>
  <si>
    <t>Robert</t>
  </si>
  <si>
    <t>Slavko</t>
  </si>
  <si>
    <t>Antonija</t>
  </si>
  <si>
    <t>Ladka</t>
  </si>
  <si>
    <t>Michele</t>
  </si>
  <si>
    <t>Erazem</t>
  </si>
  <si>
    <t>Petra</t>
  </si>
  <si>
    <t>Nina</t>
  </si>
  <si>
    <t>Edi</t>
  </si>
  <si>
    <t>Joško</t>
  </si>
  <si>
    <t>Sašo</t>
  </si>
  <si>
    <t>Nazaša</t>
  </si>
  <si>
    <t>Emil</t>
  </si>
  <si>
    <t>Matija</t>
  </si>
  <si>
    <t>Peter</t>
  </si>
  <si>
    <t>Nikolaj</t>
  </si>
  <si>
    <t>Marjan</t>
  </si>
  <si>
    <t>Dušan</t>
  </si>
  <si>
    <t>Bojan</t>
  </si>
  <si>
    <t>Dario</t>
  </si>
  <si>
    <t>Marian</t>
  </si>
  <si>
    <t>Jordan</t>
  </si>
  <si>
    <t>Dr. Žarko</t>
  </si>
  <si>
    <t>David</t>
  </si>
  <si>
    <t>Louis</t>
  </si>
  <si>
    <t>Vesna</t>
  </si>
  <si>
    <t>Andrej A.</t>
  </si>
  <si>
    <t>Damjan</t>
  </si>
  <si>
    <t>Stane</t>
  </si>
  <si>
    <t>Frenk</t>
  </si>
  <si>
    <t>Jožef</t>
  </si>
  <si>
    <t>Drago</t>
  </si>
  <si>
    <t>Davor</t>
  </si>
  <si>
    <t>Nataša</t>
  </si>
  <si>
    <t>Manja</t>
  </si>
  <si>
    <t>Sandra</t>
  </si>
  <si>
    <t>Bogdan</t>
  </si>
  <si>
    <t>Dr. Tomaž</t>
  </si>
  <si>
    <t>Vilko</t>
  </si>
  <si>
    <t>Alojzij</t>
  </si>
  <si>
    <t>Danijel</t>
  </si>
  <si>
    <t>Valter</t>
  </si>
  <si>
    <t>Jerica</t>
  </si>
  <si>
    <t>Zvone</t>
  </si>
  <si>
    <t>Metod</t>
  </si>
  <si>
    <t>Katarina</t>
  </si>
  <si>
    <t>Klemen</t>
  </si>
  <si>
    <t>Vido</t>
  </si>
  <si>
    <t>Aljoša</t>
  </si>
  <si>
    <t>Srečo</t>
  </si>
  <si>
    <t>Borivoj</t>
  </si>
  <si>
    <t>Božo</t>
  </si>
  <si>
    <t>Niko</t>
  </si>
  <si>
    <t>Tomi</t>
  </si>
  <si>
    <t>Fortunat</t>
  </si>
  <si>
    <t>Nebojša</t>
  </si>
  <si>
    <t>Nejc</t>
  </si>
  <si>
    <t>Maks</t>
  </si>
  <si>
    <t>Vinko</t>
  </si>
  <si>
    <t>Dr. Vesna</t>
  </si>
  <si>
    <t>Jakob</t>
  </si>
  <si>
    <t>Mirko</t>
  </si>
  <si>
    <t>Sandi</t>
  </si>
  <si>
    <t>Adrijana</t>
  </si>
  <si>
    <t>Tea</t>
  </si>
  <si>
    <t>Dalibor</t>
  </si>
  <si>
    <t>Carlo</t>
  </si>
  <si>
    <t>Livio</t>
  </si>
  <si>
    <t>Rudolf</t>
  </si>
  <si>
    <t>Maksimiljan</t>
  </si>
  <si>
    <t>Valerija</t>
  </si>
  <si>
    <t>Dr. Tatjana</t>
  </si>
  <si>
    <t>Jan</t>
  </si>
  <si>
    <t>Tanja</t>
  </si>
  <si>
    <t>Dr. Jordan</t>
  </si>
  <si>
    <t>Željko</t>
  </si>
  <si>
    <t>Dr. Anton</t>
  </si>
  <si>
    <t>Miro</t>
  </si>
  <si>
    <t>Martina</t>
  </si>
  <si>
    <t>Silvo</t>
  </si>
  <si>
    <t>Zdenko</t>
  </si>
  <si>
    <t>Kristjan</t>
  </si>
  <si>
    <t>Jasmina</t>
  </si>
  <si>
    <t>Karin</t>
  </si>
  <si>
    <t>Viktor</t>
  </si>
  <si>
    <t>Rebeka</t>
  </si>
  <si>
    <t>Filip</t>
  </si>
  <si>
    <t>Žiga</t>
  </si>
  <si>
    <t>Žan Jakob</t>
  </si>
  <si>
    <t>Goran</t>
  </si>
  <si>
    <t>Dr. Rok</t>
  </si>
  <si>
    <t>Aleš Stanislav</t>
  </si>
  <si>
    <t>Irena</t>
  </si>
  <si>
    <t>Radivoj</t>
  </si>
  <si>
    <t>Damijan</t>
  </si>
  <si>
    <t>Jasna</t>
  </si>
  <si>
    <t>Dr. Matjaž</t>
  </si>
  <si>
    <t>Daniela</t>
  </si>
  <si>
    <t>Dr. Igor</t>
  </si>
  <si>
    <t>Dr. Ciril</t>
  </si>
  <si>
    <t>Luca</t>
  </si>
  <si>
    <t>Dr. Uroš</t>
  </si>
  <si>
    <t>Dimitrij</t>
  </si>
  <si>
    <t>Zala</t>
  </si>
  <si>
    <t>Srečko</t>
  </si>
  <si>
    <t>Barbara</t>
  </si>
  <si>
    <t>Ema</t>
  </si>
  <si>
    <t>Rastko</t>
  </si>
  <si>
    <t>Šimen</t>
  </si>
  <si>
    <t>Benjamin</t>
  </si>
  <si>
    <t>LAP</t>
  </si>
  <si>
    <t>Blaž</t>
  </si>
  <si>
    <t>SAJE</t>
  </si>
  <si>
    <t>DZRJ Kranj</t>
  </si>
  <si>
    <t>DZRJ Ribnica</t>
  </si>
  <si>
    <t>Gasilsko reševalni center Novo mesto</t>
  </si>
  <si>
    <t>JK Brežice</t>
  </si>
  <si>
    <t>JK Črni galeb Prebold</t>
  </si>
  <si>
    <t>JK Kostanjevica na Krki</t>
  </si>
  <si>
    <t>JK Kraški krti</t>
  </si>
  <si>
    <t>JK Temnica</t>
  </si>
  <si>
    <t>JK Tirski zmaj</t>
  </si>
  <si>
    <t>JD Gregor Žiberna Divača</t>
  </si>
  <si>
    <t>JD Carnium</t>
  </si>
  <si>
    <t>JS PD Tolmin</t>
  </si>
  <si>
    <t>JO Slovenskega PD Trst</t>
  </si>
  <si>
    <t>JD Kraški leopardi</t>
  </si>
  <si>
    <t>JD Logatec</t>
  </si>
  <si>
    <t>JD Rakek</t>
  </si>
  <si>
    <t>Koroško Šalešli JK Speleos-Siga Velenje</t>
  </si>
  <si>
    <t>Občina Mirna peč</t>
  </si>
  <si>
    <t>ŠD Alter sport</t>
  </si>
  <si>
    <t>Zaslužni člani URSZR</t>
  </si>
  <si>
    <t>Zaslužni člani URSZR - Inšpektorat</t>
  </si>
  <si>
    <t>Zveza tabornikov občine Kranj</t>
  </si>
  <si>
    <t>DZRJ Simon Robič Domžale</t>
  </si>
  <si>
    <t>MIHEVC</t>
  </si>
  <si>
    <t>prof. dr.</t>
  </si>
  <si>
    <t>Mihael</t>
  </si>
  <si>
    <t>SVETE</t>
  </si>
  <si>
    <t>Alenka Gabriela</t>
  </si>
  <si>
    <t>ŠČUKA</t>
  </si>
  <si>
    <t>Katja</t>
  </si>
  <si>
    <t>Lovro</t>
  </si>
  <si>
    <t>FURLAN</t>
  </si>
  <si>
    <t>POOTOČNIK</t>
  </si>
  <si>
    <t>ZAJC</t>
  </si>
  <si>
    <t>PEČLIN</t>
  </si>
  <si>
    <t>MAJHEN</t>
  </si>
  <si>
    <t>KOBE</t>
  </si>
  <si>
    <t>JK Novo Mesto</t>
  </si>
  <si>
    <t>Posthumno</t>
  </si>
  <si>
    <t>Ekipa potapljačev</t>
  </si>
  <si>
    <t>2014, 2015</t>
  </si>
  <si>
    <t>2013, 2014</t>
  </si>
  <si>
    <t>2008, 2014</t>
  </si>
  <si>
    <t>2011, 2014, 2017</t>
  </si>
  <si>
    <t>2016, 2019</t>
  </si>
  <si>
    <t>2012, 2016</t>
  </si>
  <si>
    <t>2018, 2018</t>
  </si>
  <si>
    <t>2015, 2015</t>
  </si>
  <si>
    <t>2011, 2014</t>
  </si>
  <si>
    <t>2009, 2014, 2015</t>
  </si>
  <si>
    <t>2009, 2014</t>
  </si>
  <si>
    <t>2007, 2014</t>
  </si>
  <si>
    <t>JRS, JD Carnium</t>
  </si>
  <si>
    <t>JRS, DZRJ Bled</t>
  </si>
  <si>
    <t>JRS, JK Temnica</t>
  </si>
  <si>
    <t>JRS, DZRJ Kranj</t>
  </si>
  <si>
    <t>MO Kranj, Služba za zaščito in reševanje ter tehnične zadeve</t>
  </si>
  <si>
    <t>JRS, JD Gorenja vas</t>
  </si>
  <si>
    <t>JRS, Šaleški JK Podlasica Topolšica </t>
  </si>
  <si>
    <t>JRS, JD Danilo Remškar Ajdovščina</t>
  </si>
  <si>
    <t>JRS, JZS</t>
  </si>
  <si>
    <t>JRS, JK Tirski zmaj</t>
  </si>
  <si>
    <t>JRS, JK Krka</t>
  </si>
  <si>
    <t>DRP ŠKOFJA LOKA</t>
  </si>
  <si>
    <t>DZRJ BLED</t>
  </si>
  <si>
    <t>DZRJ KRANJ</t>
  </si>
  <si>
    <t>DZRJ SIMON ROBIČ DOMŽALE</t>
  </si>
  <si>
    <t>PS PD TOLMIN</t>
  </si>
  <si>
    <t>JK BREŽICE</t>
  </si>
  <si>
    <t>JK ČRNI GALEB PREBOLD</t>
  </si>
  <si>
    <t>JK KRAŠKI KRTI</t>
  </si>
  <si>
    <t>JK TEMNICA</t>
  </si>
  <si>
    <t>JD GREGOR ŽIBERNA DIVAČA</t>
  </si>
  <si>
    <t>JD LOGATEC</t>
  </si>
  <si>
    <t>JD RIBNICA</t>
  </si>
  <si>
    <t>ŠALEŠKI JK PODLASICA TOPOLŠICA </t>
  </si>
  <si>
    <t>JK BOROVNICA</t>
  </si>
  <si>
    <t>Skupaj</t>
  </si>
  <si>
    <t>Cibi</t>
  </si>
  <si>
    <t>Brnte</t>
  </si>
  <si>
    <t>Pero</t>
  </si>
  <si>
    <t>Daki</t>
  </si>
  <si>
    <t>Jerko</t>
  </si>
  <si>
    <t>Joc</t>
  </si>
  <si>
    <t>Rožle</t>
  </si>
  <si>
    <t>Jolbe</t>
  </si>
  <si>
    <t>Palček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</si>
</sst>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23">
    <font>
      <sz val="10"/>
      <name val="Arial"/>
      <family val="2"/>
      <charset val="1"/>
    </font>
    <font>
      <sz val="10"/>
      <name val="Arial CE"/>
      <family val="2"/>
      <charset val="1"/>
    </font>
    <font>
      <b/>
      <sz val="10"/>
      <name val="Arial CE"/>
      <family val="2"/>
      <charset val="1"/>
    </font>
    <font>
      <sz val="8"/>
      <name val="Arial CE"/>
      <family val="2"/>
      <charset val="1"/>
    </font>
    <font>
      <sz val="10"/>
      <color indexed="10"/>
      <name val="Arial"/>
      <family val="2"/>
      <charset val="1"/>
    </font>
    <font>
      <sz val="8"/>
      <name val="Arial"/>
      <family val="2"/>
      <charset val="1"/>
    </font>
    <font>
      <sz val="12"/>
      <name val="Arial CE"/>
      <family val="2"/>
      <charset val="1"/>
    </font>
    <font>
      <b/>
      <sz val="10"/>
      <color indexed="14"/>
      <name val="Arial CE"/>
      <family val="2"/>
      <charset val="1"/>
    </font>
    <font>
      <sz val="10"/>
      <color indexed="14"/>
      <name val="Arial CE"/>
      <family val="2"/>
      <charset val="1"/>
    </font>
    <font>
      <b/>
      <sz val="10"/>
      <color indexed="8"/>
      <name val="Arial CE"/>
      <family val="2"/>
      <charset val="1"/>
    </font>
    <font>
      <u/>
      <sz val="10"/>
      <color indexed="12"/>
      <name val="Arial CE"/>
      <family val="2"/>
      <charset val="1"/>
    </font>
    <font>
      <b/>
      <sz val="12"/>
      <name val="Arial CE"/>
      <family val="2"/>
      <charset val="1"/>
    </font>
    <font>
      <sz val="10"/>
      <color indexed="10"/>
      <name val="Arial CE"/>
      <family val="2"/>
      <charset val="1"/>
    </font>
    <font>
      <sz val="10"/>
      <color indexed="25"/>
      <name val="Arial"/>
      <family val="2"/>
      <charset val="1"/>
    </font>
    <font>
      <b/>
      <sz val="14"/>
      <name val="Arial CE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1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53"/>
        <bgColor indexed="60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40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35"/>
      </patternFill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60"/>
        <bgColor indexed="25"/>
      </patternFill>
    </fill>
    <fill>
      <patternFill patternType="solid">
        <fgColor indexed="43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0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7" tint="0.39997558519241921"/>
        <bgColor indexed="52"/>
      </patternFill>
    </fill>
    <fill>
      <patternFill patternType="solid">
        <fgColor theme="8" tint="0.39997558519241921"/>
        <bgColor indexed="40"/>
      </patternFill>
    </fill>
    <fill>
      <patternFill patternType="solid">
        <fgColor theme="9" tint="0.39997558519241921"/>
        <bgColor indexed="55"/>
      </patternFill>
    </fill>
  </fills>
  <borders count="37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6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9" borderId="3" xfId="0" applyFill="1" applyBorder="1"/>
    <xf numFmtId="0" fontId="0" fillId="9" borderId="0" xfId="0" applyFill="1"/>
    <xf numFmtId="0" fontId="1" fillId="9" borderId="3" xfId="0" applyFont="1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8" borderId="7" xfId="0" applyFon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10" borderId="7" xfId="0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textRotation="90"/>
    </xf>
    <xf numFmtId="0" fontId="2" fillId="3" borderId="9" xfId="0" applyFont="1" applyFill="1" applyBorder="1" applyAlignment="1">
      <alignment horizontal="center" textRotation="90"/>
    </xf>
    <xf numFmtId="0" fontId="2" fillId="4" borderId="9" xfId="0" applyFont="1" applyFill="1" applyBorder="1" applyAlignment="1">
      <alignment horizontal="center" textRotation="90"/>
    </xf>
    <xf numFmtId="0" fontId="2" fillId="5" borderId="9" xfId="0" applyFont="1" applyFill="1" applyBorder="1" applyAlignment="1">
      <alignment horizontal="center" textRotation="90"/>
    </xf>
    <xf numFmtId="0" fontId="2" fillId="6" borderId="9" xfId="0" applyFont="1" applyFill="1" applyBorder="1" applyAlignment="1">
      <alignment horizontal="center" textRotation="90"/>
    </xf>
    <xf numFmtId="0" fontId="2" fillId="0" borderId="15" xfId="0" applyFont="1" applyBorder="1" applyAlignment="1">
      <alignment horizontal="center" textRotation="90"/>
    </xf>
    <xf numFmtId="0" fontId="2" fillId="2" borderId="9" xfId="0" applyFont="1" applyFill="1" applyBorder="1" applyAlignment="1">
      <alignment horizontal="center" textRotation="90"/>
    </xf>
    <xf numFmtId="0" fontId="2" fillId="6" borderId="17" xfId="0" applyFont="1" applyFill="1" applyBorder="1" applyAlignment="1">
      <alignment horizontal="center" textRotation="90"/>
    </xf>
    <xf numFmtId="0" fontId="0" fillId="11" borderId="3" xfId="0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/>
    <xf numFmtId="0" fontId="8" fillId="0" borderId="18" xfId="0" applyFont="1" applyBorder="1"/>
    <xf numFmtId="0" fontId="9" fillId="0" borderId="3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9" fillId="9" borderId="3" xfId="1" applyFont="1" applyFill="1" applyBorder="1" applyAlignment="1">
      <alignment horizontal="center"/>
    </xf>
    <xf numFmtId="0" fontId="9" fillId="9" borderId="15" xfId="1" applyFont="1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15" xfId="0" applyFill="1" applyBorder="1"/>
    <xf numFmtId="0" fontId="0" fillId="9" borderId="18" xfId="0" applyFill="1" applyBorder="1"/>
    <xf numFmtId="0" fontId="0" fillId="9" borderId="19" xfId="0" applyFill="1" applyBorder="1"/>
    <xf numFmtId="0" fontId="0" fillId="9" borderId="2" xfId="0" applyFill="1" applyBorder="1"/>
    <xf numFmtId="0" fontId="0" fillId="12" borderId="3" xfId="0" applyFill="1" applyBorder="1"/>
    <xf numFmtId="0" fontId="0" fillId="13" borderId="3" xfId="0" applyFill="1" applyBorder="1"/>
    <xf numFmtId="0" fontId="0" fillId="14" borderId="0" xfId="0" applyFill="1"/>
    <xf numFmtId="0" fontId="11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" fillId="9" borderId="3" xfId="0" applyFont="1" applyFill="1" applyBorder="1" applyAlignment="1">
      <alignment horizontal="center" vertical="center"/>
    </xf>
    <xf numFmtId="0" fontId="1" fillId="9" borderId="15" xfId="0" applyFont="1" applyFill="1" applyBorder="1"/>
    <xf numFmtId="0" fontId="0" fillId="7" borderId="3" xfId="0" applyFill="1" applyBorder="1" applyAlignment="1">
      <alignment horizontal="center"/>
    </xf>
    <xf numFmtId="0" fontId="9" fillId="7" borderId="3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/>
    <xf numFmtId="0" fontId="0" fillId="7" borderId="3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" xfId="0" applyFill="1" applyBorder="1"/>
    <xf numFmtId="0" fontId="4" fillId="0" borderId="3" xfId="0" applyFont="1" applyBorder="1"/>
    <xf numFmtId="0" fontId="0" fillId="0" borderId="3" xfId="0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15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/>
    <xf numFmtId="0" fontId="13" fillId="0" borderId="8" xfId="0" applyFont="1" applyBorder="1"/>
    <xf numFmtId="0" fontId="12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0" xfId="0" applyFont="1"/>
    <xf numFmtId="0" fontId="19" fillId="0" borderId="28" xfId="0" applyFont="1" applyBorder="1"/>
    <xf numFmtId="0" fontId="20" fillId="4" borderId="22" xfId="0" applyFont="1" applyFill="1" applyBorder="1" applyAlignment="1">
      <alignment horizontal="center" wrapText="1"/>
    </xf>
    <xf numFmtId="0" fontId="20" fillId="5" borderId="22" xfId="0" applyFont="1" applyFill="1" applyBorder="1" applyAlignment="1">
      <alignment horizontal="center" wrapText="1"/>
    </xf>
    <xf numFmtId="0" fontId="20" fillId="6" borderId="23" xfId="0" applyFont="1" applyFill="1" applyBorder="1" applyAlignment="1">
      <alignment horizontal="center" wrapText="1"/>
    </xf>
    <xf numFmtId="0" fontId="21" fillId="0" borderId="24" xfId="0" applyFont="1" applyBorder="1" applyAlignment="1">
      <alignment horizontal="righ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21" fillId="16" borderId="21" xfId="0" applyFont="1" applyFill="1" applyBorder="1" applyAlignment="1">
      <alignment horizontal="right" vertical="center"/>
    </xf>
    <xf numFmtId="0" fontId="18" fillId="16" borderId="22" xfId="0" applyFont="1" applyFill="1" applyBorder="1" applyAlignment="1">
      <alignment horizontal="left" vertical="center"/>
    </xf>
    <xf numFmtId="0" fontId="18" fillId="16" borderId="23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17" fillId="0" borderId="32" xfId="0" applyFont="1" applyBorder="1" applyAlignment="1">
      <alignment horizontal="right"/>
    </xf>
    <xf numFmtId="0" fontId="18" fillId="0" borderId="32" xfId="0" applyFont="1" applyBorder="1"/>
    <xf numFmtId="0" fontId="17" fillId="0" borderId="32" xfId="0" applyFont="1" applyBorder="1" applyAlignment="1">
      <alignment horizontal="center"/>
    </xf>
    <xf numFmtId="0" fontId="18" fillId="0" borderId="32" xfId="0" applyFont="1" applyBorder="1" applyAlignment="1">
      <alignment horizontal="right"/>
    </xf>
    <xf numFmtId="0" fontId="18" fillId="0" borderId="32" xfId="0" applyFont="1" applyBorder="1" applyAlignment="1">
      <alignment horizontal="left" vertical="center"/>
    </xf>
    <xf numFmtId="0" fontId="18" fillId="0" borderId="32" xfId="0" applyFont="1" applyBorder="1" applyAlignment="1">
      <alignment horizontal="center"/>
    </xf>
    <xf numFmtId="0" fontId="18" fillId="0" borderId="32" xfId="0" applyFont="1" applyBorder="1" applyAlignment="1">
      <alignment horizontal="left"/>
    </xf>
    <xf numFmtId="0" fontId="18" fillId="0" borderId="32" xfId="0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7" fillId="0" borderId="32" xfId="0" applyFont="1" applyBorder="1"/>
    <xf numFmtId="0" fontId="18" fillId="0" borderId="32" xfId="0" applyFont="1" applyBorder="1" applyAlignment="1">
      <alignment wrapText="1"/>
    </xf>
    <xf numFmtId="0" fontId="17" fillId="0" borderId="32" xfId="0" applyFont="1" applyBorder="1" applyAlignment="1">
      <alignment vertical="center"/>
    </xf>
    <xf numFmtId="0" fontId="17" fillId="0" borderId="32" xfId="0" applyFont="1" applyBorder="1" applyAlignment="1">
      <alignment horizontal="left"/>
    </xf>
    <xf numFmtId="0" fontId="22" fillId="0" borderId="32" xfId="0" applyFont="1" applyBorder="1"/>
    <xf numFmtId="0" fontId="17" fillId="0" borderId="32" xfId="0" applyFont="1" applyBorder="1" applyAlignment="1">
      <alignment horizontal="right" vertical="center"/>
    </xf>
    <xf numFmtId="0" fontId="17" fillId="0" borderId="33" xfId="0" applyFont="1" applyBorder="1" applyAlignment="1">
      <alignment horizontal="right"/>
    </xf>
    <xf numFmtId="0" fontId="18" fillId="0" borderId="33" xfId="0" applyFont="1" applyBorder="1"/>
    <xf numFmtId="0" fontId="17" fillId="0" borderId="33" xfId="0" applyFont="1" applyBorder="1" applyAlignment="1">
      <alignment horizontal="center"/>
    </xf>
    <xf numFmtId="0" fontId="17" fillId="0" borderId="31" xfId="0" applyFont="1" applyBorder="1" applyAlignment="1">
      <alignment horizontal="right"/>
    </xf>
    <xf numFmtId="0" fontId="18" fillId="0" borderId="31" xfId="0" applyFont="1" applyBorder="1"/>
    <xf numFmtId="0" fontId="17" fillId="0" borderId="31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21" borderId="35" xfId="0" applyFont="1" applyFill="1" applyBorder="1" applyAlignment="1">
      <alignment horizontal="center" vertical="center"/>
    </xf>
    <xf numFmtId="0" fontId="21" fillId="17" borderId="35" xfId="0" applyFont="1" applyFill="1" applyBorder="1" applyAlignment="1">
      <alignment horizontal="center" vertical="center" wrapText="1"/>
    </xf>
    <xf numFmtId="0" fontId="20" fillId="18" borderId="35" xfId="0" applyFont="1" applyFill="1" applyBorder="1" applyAlignment="1">
      <alignment horizontal="center" vertical="center" wrapText="1"/>
    </xf>
    <xf numFmtId="0" fontId="20" fillId="19" borderId="35" xfId="0" applyFont="1" applyFill="1" applyBorder="1" applyAlignment="1">
      <alignment horizontal="center" vertical="center" wrapText="1"/>
    </xf>
    <xf numFmtId="0" fontId="20" fillId="20" borderId="35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18" fillId="0" borderId="34" xfId="0" applyFont="1" applyBorder="1"/>
    <xf numFmtId="0" fontId="21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10" borderId="20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66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C000"/>
      <rgbColor rgb="00FF6600"/>
      <rgbColor rgb="00666699"/>
      <rgbColor rgb="00B2B2B2"/>
      <rgbColor rgb="00003366"/>
      <rgbColor rgb="00339966"/>
      <rgbColor rgb="00003300"/>
      <rgbColor rgb="003C3C3C"/>
      <rgbColor rgb="00FF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60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ColWidth="8.7109375" defaultRowHeight="15.75"/>
  <cols>
    <col min="1" max="1" width="12.5703125" style="125" bestFit="1" customWidth="1"/>
    <col min="2" max="2" width="15.85546875" style="124" bestFit="1" customWidth="1"/>
    <col min="3" max="3" width="84.85546875" style="124" bestFit="1" customWidth="1"/>
    <col min="4" max="4" width="22" style="124" bestFit="1" customWidth="1"/>
    <col min="5" max="5" width="13.5703125" style="124" bestFit="1" customWidth="1"/>
    <col min="6" max="6" width="17.5703125" style="124" bestFit="1" customWidth="1"/>
    <col min="7" max="7" width="17.28515625" style="124" bestFit="1" customWidth="1"/>
    <col min="8" max="8" width="13.7109375" style="124" bestFit="1" customWidth="1"/>
    <col min="9" max="9" width="12.7109375" style="124" bestFit="1" customWidth="1"/>
    <col min="10" max="10" width="10" style="124" bestFit="1" customWidth="1"/>
    <col min="11" max="11" width="19.7109375" style="124" bestFit="1" customWidth="1"/>
    <col min="12" max="12" width="58.42578125" style="124" bestFit="1" customWidth="1"/>
    <col min="13" max="16384" width="8.7109375" style="124"/>
  </cols>
  <sheetData>
    <row r="1" spans="1:12" s="123" customFormat="1" ht="32.25" thickBot="1">
      <c r="A1" s="147" t="s">
        <v>537</v>
      </c>
      <c r="B1" s="148" t="s">
        <v>538</v>
      </c>
      <c r="C1" s="148" t="s">
        <v>539</v>
      </c>
      <c r="D1" s="148" t="s">
        <v>540</v>
      </c>
      <c r="E1" s="148" t="s">
        <v>541</v>
      </c>
      <c r="F1" s="148" t="s">
        <v>542</v>
      </c>
      <c r="G1" s="149" t="s">
        <v>1</v>
      </c>
      <c r="H1" s="150" t="s">
        <v>544</v>
      </c>
      <c r="I1" s="151" t="s">
        <v>545</v>
      </c>
      <c r="J1" s="152" t="s">
        <v>546</v>
      </c>
      <c r="K1" s="153" t="s">
        <v>543</v>
      </c>
      <c r="L1" s="154" t="s">
        <v>547</v>
      </c>
    </row>
    <row r="2" spans="1:12">
      <c r="A2" s="144">
        <v>9</v>
      </c>
      <c r="B2" s="145" t="s">
        <v>379</v>
      </c>
      <c r="C2" s="145" t="s">
        <v>8</v>
      </c>
      <c r="D2" s="145"/>
      <c r="E2" s="145"/>
      <c r="F2" s="145"/>
      <c r="G2" s="146">
        <v>2016</v>
      </c>
      <c r="H2" s="146"/>
      <c r="I2" s="146"/>
      <c r="J2" s="146"/>
      <c r="K2" s="146"/>
      <c r="L2" s="145" t="s">
        <v>832</v>
      </c>
    </row>
    <row r="3" spans="1:12">
      <c r="A3" s="129">
        <v>18</v>
      </c>
      <c r="B3" s="130" t="s">
        <v>404</v>
      </c>
      <c r="C3" s="130" t="s">
        <v>10</v>
      </c>
      <c r="D3" s="127"/>
      <c r="E3" s="127"/>
      <c r="F3" s="127"/>
      <c r="G3" s="128">
        <v>2009</v>
      </c>
      <c r="H3" s="131"/>
      <c r="I3" s="131"/>
      <c r="J3" s="131"/>
      <c r="K3" s="131"/>
      <c r="L3" s="127"/>
    </row>
    <row r="4" spans="1:12">
      <c r="A4" s="129">
        <v>1</v>
      </c>
      <c r="B4" s="127" t="s">
        <v>11</v>
      </c>
      <c r="C4" s="127" t="s">
        <v>551</v>
      </c>
      <c r="D4" s="127"/>
      <c r="E4" s="127"/>
      <c r="F4" s="127"/>
      <c r="G4" s="128"/>
      <c r="H4" s="128">
        <v>2021</v>
      </c>
      <c r="I4" s="128"/>
      <c r="J4" s="128"/>
      <c r="K4" s="128"/>
      <c r="L4" s="127" t="s">
        <v>836</v>
      </c>
    </row>
    <row r="5" spans="1:12">
      <c r="A5" s="129">
        <v>4</v>
      </c>
      <c r="B5" s="127" t="s">
        <v>12</v>
      </c>
      <c r="C5" s="127" t="s">
        <v>551</v>
      </c>
      <c r="D5" s="127"/>
      <c r="E5" s="127"/>
      <c r="F5" s="127"/>
      <c r="G5" s="128"/>
      <c r="H5" s="128">
        <v>2021</v>
      </c>
      <c r="I5" s="128"/>
      <c r="J5" s="128"/>
      <c r="K5" s="128"/>
      <c r="L5" s="127" t="s">
        <v>836</v>
      </c>
    </row>
    <row r="6" spans="1:12">
      <c r="A6" s="126">
        <v>5</v>
      </c>
      <c r="B6" s="132" t="s">
        <v>13</v>
      </c>
      <c r="C6" s="127" t="s">
        <v>14</v>
      </c>
      <c r="D6" s="127"/>
      <c r="E6" s="127"/>
      <c r="F6" s="127"/>
      <c r="G6" s="128">
        <v>2014</v>
      </c>
      <c r="H6" s="128"/>
      <c r="I6" s="128"/>
      <c r="J6" s="128">
        <v>2014</v>
      </c>
      <c r="K6" s="128"/>
      <c r="L6" s="127" t="s">
        <v>874</v>
      </c>
    </row>
    <row r="7" spans="1:12">
      <c r="A7" s="133">
        <v>2</v>
      </c>
      <c r="B7" s="130" t="s">
        <v>682</v>
      </c>
      <c r="C7" s="130" t="s">
        <v>15</v>
      </c>
      <c r="D7" s="127"/>
      <c r="E7" s="127"/>
      <c r="F7" s="127"/>
      <c r="G7" s="134">
        <v>2010</v>
      </c>
      <c r="H7" s="131"/>
      <c r="I7" s="131"/>
      <c r="J7" s="131"/>
      <c r="K7" s="131"/>
      <c r="L7" s="127"/>
    </row>
    <row r="8" spans="1:12">
      <c r="A8" s="126">
        <v>30</v>
      </c>
      <c r="B8" s="130" t="s">
        <v>683</v>
      </c>
      <c r="C8" s="130" t="s">
        <v>16</v>
      </c>
      <c r="D8" s="127"/>
      <c r="E8" s="127"/>
      <c r="F8" s="127"/>
      <c r="G8" s="128"/>
      <c r="H8" s="128">
        <v>2006</v>
      </c>
      <c r="I8" s="128"/>
      <c r="J8" s="128"/>
      <c r="K8" s="128"/>
      <c r="L8" s="127"/>
    </row>
    <row r="9" spans="1:12">
      <c r="A9" s="126">
        <v>3</v>
      </c>
      <c r="B9" s="127" t="s">
        <v>17</v>
      </c>
      <c r="C9" s="127" t="s">
        <v>552</v>
      </c>
      <c r="D9" s="127"/>
      <c r="E9" s="127"/>
      <c r="F9" s="127"/>
      <c r="G9" s="128">
        <v>2015</v>
      </c>
      <c r="H9" s="131"/>
      <c r="I9" s="128">
        <v>2017</v>
      </c>
      <c r="J9" s="128"/>
      <c r="K9" s="128"/>
      <c r="L9" s="135" t="s">
        <v>875</v>
      </c>
    </row>
    <row r="10" spans="1:12">
      <c r="A10" s="126">
        <v>7</v>
      </c>
      <c r="B10" s="127" t="s">
        <v>18</v>
      </c>
      <c r="C10" s="127" t="s">
        <v>553</v>
      </c>
      <c r="D10" s="127"/>
      <c r="E10" s="127"/>
      <c r="F10" s="127"/>
      <c r="G10" s="128">
        <v>2017</v>
      </c>
      <c r="H10" s="131"/>
      <c r="I10" s="128"/>
      <c r="J10" s="128"/>
      <c r="K10" s="128"/>
      <c r="L10" s="127" t="s">
        <v>859</v>
      </c>
    </row>
    <row r="11" spans="1:12">
      <c r="A11" s="126">
        <v>33</v>
      </c>
      <c r="B11" s="130" t="s">
        <v>684</v>
      </c>
      <c r="C11" s="130" t="s">
        <v>19</v>
      </c>
      <c r="D11" s="127"/>
      <c r="E11" s="127" t="s">
        <v>900</v>
      </c>
      <c r="F11" s="127"/>
      <c r="G11" s="128"/>
      <c r="H11" s="128">
        <v>2006</v>
      </c>
      <c r="I11" s="128"/>
      <c r="J11" s="128"/>
      <c r="K11" s="128"/>
      <c r="L11" s="127"/>
    </row>
    <row r="12" spans="1:12">
      <c r="A12" s="129">
        <v>16</v>
      </c>
      <c r="B12" s="130" t="s">
        <v>20</v>
      </c>
      <c r="C12" s="130" t="s">
        <v>554</v>
      </c>
      <c r="D12" s="127"/>
      <c r="E12" s="127"/>
      <c r="F12" s="127"/>
      <c r="G12" s="128">
        <v>2018</v>
      </c>
      <c r="H12" s="131"/>
      <c r="I12" s="131"/>
      <c r="J12" s="131"/>
      <c r="K12" s="131"/>
      <c r="L12" s="127" t="s">
        <v>837</v>
      </c>
    </row>
    <row r="13" spans="1:12">
      <c r="A13" s="129">
        <v>2</v>
      </c>
      <c r="B13" s="130" t="s">
        <v>21</v>
      </c>
      <c r="C13" s="130" t="s">
        <v>555</v>
      </c>
      <c r="D13" s="127"/>
      <c r="E13" s="127"/>
      <c r="F13" s="127"/>
      <c r="G13" s="128">
        <v>2018</v>
      </c>
      <c r="H13" s="131">
        <v>2022</v>
      </c>
      <c r="I13" s="131"/>
      <c r="J13" s="131"/>
      <c r="K13" s="131"/>
      <c r="L13" s="127" t="s">
        <v>822</v>
      </c>
    </row>
    <row r="14" spans="1:12">
      <c r="A14" s="129">
        <v>4</v>
      </c>
      <c r="B14" s="132" t="s">
        <v>685</v>
      </c>
      <c r="C14" s="132" t="s">
        <v>22</v>
      </c>
      <c r="D14" s="127"/>
      <c r="E14" s="127"/>
      <c r="F14" s="127"/>
      <c r="G14" s="128"/>
      <c r="H14" s="128">
        <v>2012</v>
      </c>
      <c r="I14" s="128"/>
      <c r="J14" s="128"/>
      <c r="K14" s="128"/>
      <c r="L14" s="127" t="s">
        <v>832</v>
      </c>
    </row>
    <row r="15" spans="1:12">
      <c r="A15" s="126">
        <v>10</v>
      </c>
      <c r="B15" s="136" t="s">
        <v>686</v>
      </c>
      <c r="C15" s="136" t="s">
        <v>556</v>
      </c>
      <c r="D15" s="127"/>
      <c r="E15" s="127"/>
      <c r="F15" s="127"/>
      <c r="G15" s="128">
        <v>2020</v>
      </c>
      <c r="H15" s="128"/>
      <c r="I15" s="128"/>
      <c r="J15" s="128"/>
      <c r="K15" s="128"/>
      <c r="L15" s="127" t="s">
        <v>23</v>
      </c>
    </row>
    <row r="16" spans="1:12">
      <c r="A16" s="129">
        <v>23</v>
      </c>
      <c r="B16" s="130" t="s">
        <v>24</v>
      </c>
      <c r="C16" s="130" t="s">
        <v>557</v>
      </c>
      <c r="D16" s="127"/>
      <c r="E16" s="127"/>
      <c r="F16" s="127"/>
      <c r="G16" s="128">
        <v>2018</v>
      </c>
      <c r="H16" s="131"/>
      <c r="I16" s="131"/>
      <c r="J16" s="131"/>
      <c r="K16" s="131"/>
      <c r="L16" s="127" t="s">
        <v>825</v>
      </c>
    </row>
    <row r="17" spans="1:12">
      <c r="A17" s="126">
        <v>8</v>
      </c>
      <c r="B17" s="127" t="s">
        <v>25</v>
      </c>
      <c r="C17" s="127" t="s">
        <v>558</v>
      </c>
      <c r="D17" s="127"/>
      <c r="E17" s="127"/>
      <c r="F17" s="127"/>
      <c r="G17" s="128">
        <v>2017</v>
      </c>
      <c r="H17" s="131"/>
      <c r="I17" s="128"/>
      <c r="J17" s="128"/>
      <c r="K17" s="128"/>
      <c r="L17" s="127" t="s">
        <v>823</v>
      </c>
    </row>
    <row r="18" spans="1:12">
      <c r="A18" s="129">
        <v>6</v>
      </c>
      <c r="B18" s="127" t="s">
        <v>26</v>
      </c>
      <c r="C18" s="127" t="s">
        <v>559</v>
      </c>
      <c r="D18" s="127"/>
      <c r="E18" s="127"/>
      <c r="F18" s="127"/>
      <c r="G18" s="128">
        <v>2019</v>
      </c>
      <c r="H18" s="128"/>
      <c r="I18" s="131"/>
      <c r="J18" s="131"/>
      <c r="K18" s="131"/>
      <c r="L18" s="127" t="s">
        <v>27</v>
      </c>
    </row>
    <row r="19" spans="1:12">
      <c r="A19" s="126">
        <v>7</v>
      </c>
      <c r="B19" s="130" t="s">
        <v>687</v>
      </c>
      <c r="C19" s="130" t="s">
        <v>28</v>
      </c>
      <c r="D19" s="127"/>
      <c r="E19" s="127"/>
      <c r="F19" s="127"/>
      <c r="G19" s="128">
        <v>2014</v>
      </c>
      <c r="H19" s="128"/>
      <c r="I19" s="128"/>
      <c r="J19" s="128">
        <v>2006</v>
      </c>
      <c r="K19" s="128"/>
      <c r="L19" s="127"/>
    </row>
    <row r="20" spans="1:12">
      <c r="A20" s="126">
        <v>35</v>
      </c>
      <c r="B20" s="130" t="s">
        <v>688</v>
      </c>
      <c r="C20" s="130" t="s">
        <v>29</v>
      </c>
      <c r="D20" s="127"/>
      <c r="E20" s="127"/>
      <c r="F20" s="127"/>
      <c r="G20" s="128">
        <v>2006</v>
      </c>
      <c r="H20" s="128"/>
      <c r="I20" s="128"/>
      <c r="J20" s="128"/>
      <c r="K20" s="128"/>
      <c r="L20" s="127"/>
    </row>
    <row r="21" spans="1:12">
      <c r="A21" s="129">
        <v>11</v>
      </c>
      <c r="B21" s="127" t="s">
        <v>689</v>
      </c>
      <c r="C21" s="127" t="s">
        <v>30</v>
      </c>
      <c r="D21" s="127"/>
      <c r="E21" s="127"/>
      <c r="F21" s="127"/>
      <c r="G21" s="131"/>
      <c r="H21" s="128">
        <v>2013</v>
      </c>
      <c r="I21" s="131"/>
      <c r="J21" s="131"/>
      <c r="K21" s="131"/>
      <c r="L21" s="127" t="s">
        <v>31</v>
      </c>
    </row>
    <row r="22" spans="1:12">
      <c r="A22" s="129">
        <v>1</v>
      </c>
      <c r="B22" s="130" t="s">
        <v>59</v>
      </c>
      <c r="C22" s="127" t="s">
        <v>32</v>
      </c>
      <c r="D22" s="127"/>
      <c r="E22" s="127"/>
      <c r="F22" s="127"/>
      <c r="G22" s="131"/>
      <c r="H22" s="128">
        <v>2015</v>
      </c>
      <c r="I22" s="131"/>
      <c r="J22" s="131"/>
      <c r="K22" s="131"/>
      <c r="L22" s="127" t="s">
        <v>831</v>
      </c>
    </row>
    <row r="23" spans="1:12">
      <c r="A23" s="133">
        <v>2</v>
      </c>
      <c r="B23" s="130" t="s">
        <v>690</v>
      </c>
      <c r="C23" s="130" t="s">
        <v>33</v>
      </c>
      <c r="D23" s="127"/>
      <c r="E23" s="127"/>
      <c r="F23" s="127"/>
      <c r="G23" s="131"/>
      <c r="H23" s="134">
        <v>2010</v>
      </c>
      <c r="I23" s="131"/>
      <c r="J23" s="131"/>
      <c r="K23" s="131"/>
      <c r="L23" s="127"/>
    </row>
    <row r="24" spans="1:12">
      <c r="A24" s="126">
        <v>1</v>
      </c>
      <c r="B24" s="127" t="s">
        <v>404</v>
      </c>
      <c r="C24" s="127" t="s">
        <v>34</v>
      </c>
      <c r="D24" s="127"/>
      <c r="E24" s="127"/>
      <c r="F24" s="127"/>
      <c r="G24" s="128"/>
      <c r="H24" s="128"/>
      <c r="I24" s="128"/>
      <c r="J24" s="128">
        <v>2015</v>
      </c>
      <c r="K24" s="128"/>
      <c r="L24" s="127" t="s">
        <v>831</v>
      </c>
    </row>
    <row r="25" spans="1:12">
      <c r="A25" s="126">
        <v>58</v>
      </c>
      <c r="B25" s="132" t="s">
        <v>691</v>
      </c>
      <c r="C25" s="132" t="s">
        <v>35</v>
      </c>
      <c r="D25" s="127"/>
      <c r="E25" s="127"/>
      <c r="F25" s="127"/>
      <c r="G25" s="128">
        <v>2014</v>
      </c>
      <c r="H25" s="128"/>
      <c r="I25" s="128"/>
      <c r="J25" s="128"/>
      <c r="K25" s="128"/>
      <c r="L25" s="127" t="s">
        <v>23</v>
      </c>
    </row>
    <row r="26" spans="1:12">
      <c r="A26" s="126">
        <v>79</v>
      </c>
      <c r="B26" s="132" t="s">
        <v>284</v>
      </c>
      <c r="C26" s="132" t="s">
        <v>35</v>
      </c>
      <c r="D26" s="127"/>
      <c r="E26" s="127"/>
      <c r="F26" s="127"/>
      <c r="G26" s="128">
        <v>2014</v>
      </c>
      <c r="H26" s="128"/>
      <c r="I26" s="128"/>
      <c r="J26" s="128"/>
      <c r="K26" s="128"/>
      <c r="L26" s="127" t="s">
        <v>23</v>
      </c>
    </row>
    <row r="27" spans="1:12">
      <c r="A27" s="126">
        <v>95</v>
      </c>
      <c r="B27" s="132" t="s">
        <v>692</v>
      </c>
      <c r="C27" s="132" t="s">
        <v>35</v>
      </c>
      <c r="D27" s="127"/>
      <c r="E27" s="127"/>
      <c r="F27" s="127"/>
      <c r="G27" s="128">
        <v>2014</v>
      </c>
      <c r="H27" s="128"/>
      <c r="I27" s="128"/>
      <c r="J27" s="128"/>
      <c r="K27" s="128"/>
      <c r="L27" s="127" t="s">
        <v>23</v>
      </c>
    </row>
    <row r="28" spans="1:12">
      <c r="A28" s="129">
        <v>1</v>
      </c>
      <c r="B28" s="132" t="s">
        <v>335</v>
      </c>
      <c r="C28" s="132" t="s">
        <v>36</v>
      </c>
      <c r="D28" s="127"/>
      <c r="E28" s="127"/>
      <c r="F28" s="127"/>
      <c r="G28" s="128">
        <v>2012</v>
      </c>
      <c r="H28" s="128"/>
      <c r="I28" s="128"/>
      <c r="J28" s="128"/>
      <c r="K28" s="128"/>
      <c r="L28" s="127" t="s">
        <v>823</v>
      </c>
    </row>
    <row r="29" spans="1:12">
      <c r="A29" s="126">
        <v>23</v>
      </c>
      <c r="B29" s="132" t="s">
        <v>150</v>
      </c>
      <c r="C29" s="132" t="s">
        <v>37</v>
      </c>
      <c r="D29" s="127"/>
      <c r="E29" s="127"/>
      <c r="F29" s="127"/>
      <c r="G29" s="128" t="s">
        <v>862</v>
      </c>
      <c r="H29" s="128"/>
      <c r="I29" s="128"/>
      <c r="J29" s="128"/>
      <c r="K29" s="128"/>
      <c r="L29" s="127" t="s">
        <v>23</v>
      </c>
    </row>
    <row r="30" spans="1:12">
      <c r="A30" s="126">
        <v>1</v>
      </c>
      <c r="B30" s="127" t="s">
        <v>693</v>
      </c>
      <c r="C30" s="127" t="s">
        <v>37</v>
      </c>
      <c r="D30" s="127"/>
      <c r="E30" s="127"/>
      <c r="F30" s="127"/>
      <c r="G30" s="128"/>
      <c r="H30" s="128"/>
      <c r="I30" s="128"/>
      <c r="J30" s="128">
        <v>2014</v>
      </c>
      <c r="K30" s="128"/>
      <c r="L30" s="127" t="s">
        <v>67</v>
      </c>
    </row>
    <row r="31" spans="1:12">
      <c r="A31" s="126">
        <v>19</v>
      </c>
      <c r="B31" s="136" t="s">
        <v>694</v>
      </c>
      <c r="C31" s="136" t="s">
        <v>37</v>
      </c>
      <c r="D31" s="127"/>
      <c r="E31" s="127"/>
      <c r="F31" s="127"/>
      <c r="G31" s="128">
        <v>2020</v>
      </c>
      <c r="H31" s="128"/>
      <c r="I31" s="128"/>
      <c r="J31" s="128"/>
      <c r="K31" s="128"/>
      <c r="L31" s="127" t="s">
        <v>23</v>
      </c>
    </row>
    <row r="32" spans="1:12">
      <c r="A32" s="126">
        <v>67</v>
      </c>
      <c r="B32" s="132" t="s">
        <v>404</v>
      </c>
      <c r="C32" s="132" t="s">
        <v>38</v>
      </c>
      <c r="D32" s="127"/>
      <c r="E32" s="127"/>
      <c r="F32" s="127"/>
      <c r="G32" s="128">
        <v>2014</v>
      </c>
      <c r="H32" s="128"/>
      <c r="I32" s="128"/>
      <c r="J32" s="128"/>
      <c r="K32" s="128"/>
      <c r="L32" s="127" t="s">
        <v>23</v>
      </c>
    </row>
    <row r="33" spans="1:12">
      <c r="A33" s="129">
        <v>1</v>
      </c>
      <c r="B33" s="127" t="s">
        <v>684</v>
      </c>
      <c r="C33" s="127" t="s">
        <v>39</v>
      </c>
      <c r="D33" s="127"/>
      <c r="E33" s="127"/>
      <c r="F33" s="127"/>
      <c r="G33" s="128">
        <v>2013</v>
      </c>
      <c r="H33" s="131"/>
      <c r="I33" s="131"/>
      <c r="J33" s="131"/>
      <c r="K33" s="131"/>
      <c r="L33" s="127" t="s">
        <v>859</v>
      </c>
    </row>
    <row r="34" spans="1:12">
      <c r="A34" s="129">
        <v>2</v>
      </c>
      <c r="B34" s="127" t="s">
        <v>695</v>
      </c>
      <c r="C34" s="127" t="s">
        <v>39</v>
      </c>
      <c r="D34" s="127"/>
      <c r="E34" s="127"/>
      <c r="F34" s="127"/>
      <c r="G34" s="128">
        <v>2013</v>
      </c>
      <c r="H34" s="131"/>
      <c r="I34" s="131"/>
      <c r="J34" s="131"/>
      <c r="K34" s="131"/>
      <c r="L34" s="127" t="s">
        <v>859</v>
      </c>
    </row>
    <row r="35" spans="1:12">
      <c r="A35" s="129">
        <v>1</v>
      </c>
      <c r="B35" s="130" t="s">
        <v>696</v>
      </c>
      <c r="C35" s="130" t="s">
        <v>40</v>
      </c>
      <c r="D35" s="127"/>
      <c r="E35" s="127"/>
      <c r="F35" s="127"/>
      <c r="G35" s="131"/>
      <c r="H35" s="131"/>
      <c r="I35" s="131"/>
      <c r="J35" s="134">
        <v>2011</v>
      </c>
      <c r="K35" s="131"/>
      <c r="L35" s="127"/>
    </row>
    <row r="36" spans="1:12">
      <c r="A36" s="129">
        <v>30</v>
      </c>
      <c r="B36" s="130" t="s">
        <v>41</v>
      </c>
      <c r="C36" s="137" t="s">
        <v>40</v>
      </c>
      <c r="D36" s="127"/>
      <c r="E36" s="127"/>
      <c r="F36" s="127"/>
      <c r="G36" s="128">
        <v>2015</v>
      </c>
      <c r="H36" s="131"/>
      <c r="I36" s="131"/>
      <c r="J36" s="131"/>
      <c r="K36" s="131"/>
      <c r="L36" s="127" t="s">
        <v>23</v>
      </c>
    </row>
    <row r="37" spans="1:12">
      <c r="A37" s="126">
        <v>42</v>
      </c>
      <c r="B37" s="132" t="s">
        <v>697</v>
      </c>
      <c r="C37" s="132" t="s">
        <v>42</v>
      </c>
      <c r="D37" s="127"/>
      <c r="E37" s="127"/>
      <c r="F37" s="127"/>
      <c r="G37" s="128" t="s">
        <v>862</v>
      </c>
      <c r="H37" s="128"/>
      <c r="I37" s="128"/>
      <c r="J37" s="128"/>
      <c r="K37" s="128"/>
      <c r="L37" s="127" t="s">
        <v>23</v>
      </c>
    </row>
    <row r="38" spans="1:12">
      <c r="A38" s="129">
        <v>33</v>
      </c>
      <c r="B38" s="130" t="s">
        <v>25</v>
      </c>
      <c r="C38" s="137" t="s">
        <v>560</v>
      </c>
      <c r="D38" s="127"/>
      <c r="E38" s="127"/>
      <c r="F38" s="127"/>
      <c r="G38" s="128">
        <v>2015</v>
      </c>
      <c r="H38" s="131"/>
      <c r="I38" s="131"/>
      <c r="J38" s="131"/>
      <c r="K38" s="131"/>
      <c r="L38" s="127" t="s">
        <v>23</v>
      </c>
    </row>
    <row r="39" spans="1:12">
      <c r="A39" s="129">
        <v>12</v>
      </c>
      <c r="B39" s="127" t="s">
        <v>43</v>
      </c>
      <c r="C39" s="127" t="s">
        <v>561</v>
      </c>
      <c r="D39" s="127"/>
      <c r="E39" s="127"/>
      <c r="F39" s="127"/>
      <c r="G39" s="128">
        <v>2019</v>
      </c>
      <c r="H39" s="128"/>
      <c r="I39" s="131"/>
      <c r="J39" s="131"/>
      <c r="K39" s="131"/>
      <c r="L39" s="127" t="s">
        <v>832</v>
      </c>
    </row>
    <row r="40" spans="1:12">
      <c r="A40" s="126">
        <v>6</v>
      </c>
      <c r="B40" s="130" t="s">
        <v>698</v>
      </c>
      <c r="C40" s="130" t="s">
        <v>44</v>
      </c>
      <c r="D40" s="127"/>
      <c r="E40" s="127"/>
      <c r="F40" s="127"/>
      <c r="G40" s="128"/>
      <c r="H40" s="128"/>
      <c r="I40" s="128"/>
      <c r="J40" s="128">
        <v>2006</v>
      </c>
      <c r="K40" s="128"/>
      <c r="L40" s="127"/>
    </row>
    <row r="41" spans="1:12">
      <c r="A41" s="126">
        <v>1</v>
      </c>
      <c r="B41" s="130" t="s">
        <v>699</v>
      </c>
      <c r="C41" s="130" t="s">
        <v>45</v>
      </c>
      <c r="D41" s="127"/>
      <c r="E41" s="127"/>
      <c r="F41" s="127"/>
      <c r="G41" s="128"/>
      <c r="H41" s="128"/>
      <c r="I41" s="128">
        <v>2008</v>
      </c>
      <c r="J41" s="128">
        <v>2022</v>
      </c>
      <c r="K41" s="128"/>
      <c r="L41" s="127" t="s">
        <v>834</v>
      </c>
    </row>
    <row r="42" spans="1:12">
      <c r="A42" s="129">
        <v>13</v>
      </c>
      <c r="B42" s="127" t="s">
        <v>700</v>
      </c>
      <c r="C42" s="127" t="s">
        <v>46</v>
      </c>
      <c r="D42" s="127"/>
      <c r="E42" s="127"/>
      <c r="F42" s="127"/>
      <c r="G42" s="128">
        <v>2013</v>
      </c>
      <c r="H42" s="131"/>
      <c r="I42" s="131"/>
      <c r="J42" s="131"/>
      <c r="K42" s="131"/>
      <c r="L42" s="127" t="s">
        <v>828</v>
      </c>
    </row>
    <row r="43" spans="1:12">
      <c r="A43" s="133">
        <v>1</v>
      </c>
      <c r="B43" s="130" t="s">
        <v>685</v>
      </c>
      <c r="C43" s="130" t="s">
        <v>47</v>
      </c>
      <c r="D43" s="127"/>
      <c r="E43" s="127"/>
      <c r="F43" s="127"/>
      <c r="G43" s="134">
        <v>2010</v>
      </c>
      <c r="H43" s="131"/>
      <c r="I43" s="128">
        <v>2013</v>
      </c>
      <c r="J43" s="128">
        <v>2019</v>
      </c>
      <c r="K43" s="128"/>
      <c r="L43" s="127" t="s">
        <v>293</v>
      </c>
    </row>
    <row r="44" spans="1:12">
      <c r="A44" s="126">
        <v>5</v>
      </c>
      <c r="B44" s="127" t="s">
        <v>284</v>
      </c>
      <c r="C44" s="127" t="s">
        <v>47</v>
      </c>
      <c r="D44" s="127"/>
      <c r="E44" s="127"/>
      <c r="F44" s="127"/>
      <c r="G44" s="134">
        <v>2011</v>
      </c>
      <c r="H44" s="128">
        <v>2014</v>
      </c>
      <c r="I44" s="128"/>
      <c r="J44" s="128"/>
      <c r="K44" s="128"/>
      <c r="L44" s="127" t="s">
        <v>293</v>
      </c>
    </row>
    <row r="45" spans="1:12">
      <c r="A45" s="126">
        <v>89</v>
      </c>
      <c r="B45" s="132" t="s">
        <v>701</v>
      </c>
      <c r="C45" s="132" t="s">
        <v>48</v>
      </c>
      <c r="D45" s="127"/>
      <c r="E45" s="127"/>
      <c r="F45" s="127"/>
      <c r="G45" s="128">
        <v>2014</v>
      </c>
      <c r="H45" s="128"/>
      <c r="I45" s="128"/>
      <c r="J45" s="128">
        <v>2022</v>
      </c>
      <c r="K45" s="128"/>
      <c r="L45" s="127" t="s">
        <v>876</v>
      </c>
    </row>
    <row r="46" spans="1:12">
      <c r="A46" s="133">
        <v>3</v>
      </c>
      <c r="B46" s="130" t="s">
        <v>173</v>
      </c>
      <c r="C46" s="130" t="s">
        <v>49</v>
      </c>
      <c r="D46" s="127"/>
      <c r="E46" s="127"/>
      <c r="F46" s="127"/>
      <c r="G46" s="134">
        <v>2010</v>
      </c>
      <c r="H46" s="131"/>
      <c r="I46" s="131"/>
      <c r="J46" s="131"/>
      <c r="K46" s="131"/>
      <c r="L46" s="127"/>
    </row>
    <row r="47" spans="1:12">
      <c r="A47" s="126">
        <v>81</v>
      </c>
      <c r="B47" s="132" t="s">
        <v>702</v>
      </c>
      <c r="C47" s="132" t="s">
        <v>50</v>
      </c>
      <c r="D47" s="127"/>
      <c r="E47" s="127"/>
      <c r="F47" s="127"/>
      <c r="G47" s="128">
        <v>2014</v>
      </c>
      <c r="H47" s="128"/>
      <c r="I47" s="128"/>
      <c r="J47" s="128"/>
      <c r="K47" s="128"/>
      <c r="L47" s="127" t="s">
        <v>23</v>
      </c>
    </row>
    <row r="48" spans="1:12">
      <c r="A48" s="126">
        <v>2</v>
      </c>
      <c r="B48" s="127" t="s">
        <v>237</v>
      </c>
      <c r="C48" s="127" t="s">
        <v>51</v>
      </c>
      <c r="D48" s="127"/>
      <c r="E48" s="127"/>
      <c r="F48" s="127"/>
      <c r="G48" s="128"/>
      <c r="H48" s="128"/>
      <c r="I48" s="128">
        <v>2016</v>
      </c>
      <c r="J48" s="128"/>
      <c r="K48" s="128"/>
      <c r="L48" s="127" t="s">
        <v>499</v>
      </c>
    </row>
    <row r="49" spans="1:12">
      <c r="A49" s="126">
        <v>1</v>
      </c>
      <c r="B49" s="130" t="s">
        <v>703</v>
      </c>
      <c r="C49" s="130" t="s">
        <v>52</v>
      </c>
      <c r="D49" s="127"/>
      <c r="E49" s="127"/>
      <c r="F49" s="127"/>
      <c r="G49" s="128">
        <v>2007</v>
      </c>
      <c r="H49" s="128"/>
      <c r="I49" s="128"/>
      <c r="J49" s="128"/>
      <c r="K49" s="128"/>
      <c r="L49" s="127"/>
    </row>
    <row r="50" spans="1:12">
      <c r="A50" s="126">
        <v>9</v>
      </c>
      <c r="B50" s="130" t="s">
        <v>704</v>
      </c>
      <c r="C50" s="130" t="s">
        <v>53</v>
      </c>
      <c r="D50" s="127"/>
      <c r="E50" s="127"/>
      <c r="F50" s="127"/>
      <c r="G50" s="128"/>
      <c r="H50" s="128"/>
      <c r="I50" s="128">
        <v>2006</v>
      </c>
      <c r="J50" s="128">
        <v>2012</v>
      </c>
      <c r="K50" s="128"/>
      <c r="L50" s="127" t="s">
        <v>859</v>
      </c>
    </row>
    <row r="51" spans="1:12">
      <c r="A51" s="126">
        <v>6</v>
      </c>
      <c r="B51" s="127" t="s">
        <v>54</v>
      </c>
      <c r="C51" s="127" t="s">
        <v>53</v>
      </c>
      <c r="D51" s="127"/>
      <c r="E51" s="127"/>
      <c r="F51" s="127"/>
      <c r="G51" s="128">
        <v>2017</v>
      </c>
      <c r="H51" s="128">
        <v>2020</v>
      </c>
      <c r="I51" s="128"/>
      <c r="J51" s="128"/>
      <c r="K51" s="128"/>
      <c r="L51" s="127" t="s">
        <v>859</v>
      </c>
    </row>
    <row r="52" spans="1:12">
      <c r="A52" s="129">
        <v>1</v>
      </c>
      <c r="B52" s="132" t="s">
        <v>216</v>
      </c>
      <c r="C52" s="132" t="s">
        <v>55</v>
      </c>
      <c r="D52" s="127"/>
      <c r="E52" s="127"/>
      <c r="F52" s="127"/>
      <c r="G52" s="128"/>
      <c r="H52" s="128">
        <v>2006</v>
      </c>
      <c r="I52" s="128">
        <v>2012</v>
      </c>
      <c r="J52" s="128"/>
      <c r="K52" s="128"/>
      <c r="L52" s="127" t="s">
        <v>859</v>
      </c>
    </row>
    <row r="53" spans="1:12">
      <c r="A53" s="126">
        <v>3</v>
      </c>
      <c r="B53" s="130" t="s">
        <v>253</v>
      </c>
      <c r="C53" s="130" t="s">
        <v>56</v>
      </c>
      <c r="D53" s="127"/>
      <c r="E53" s="127"/>
      <c r="F53" s="127"/>
      <c r="G53" s="128">
        <v>2007</v>
      </c>
      <c r="H53" s="128"/>
      <c r="I53" s="128"/>
      <c r="J53" s="128"/>
      <c r="K53" s="128"/>
      <c r="L53" s="127"/>
    </row>
    <row r="54" spans="1:12">
      <c r="A54" s="129">
        <v>6</v>
      </c>
      <c r="B54" s="127" t="s">
        <v>139</v>
      </c>
      <c r="C54" s="127" t="s">
        <v>57</v>
      </c>
      <c r="D54" s="127"/>
      <c r="E54" s="127"/>
      <c r="F54" s="127"/>
      <c r="G54" s="128"/>
      <c r="H54" s="131"/>
      <c r="I54" s="128">
        <v>2013</v>
      </c>
      <c r="J54" s="131"/>
      <c r="K54" s="131"/>
      <c r="L54" s="127" t="s">
        <v>844</v>
      </c>
    </row>
    <row r="55" spans="1:12">
      <c r="A55" s="126">
        <v>123</v>
      </c>
      <c r="B55" s="132" t="s">
        <v>705</v>
      </c>
      <c r="C55" s="132" t="s">
        <v>58</v>
      </c>
      <c r="D55" s="127"/>
      <c r="E55" s="127"/>
      <c r="F55" s="127"/>
      <c r="G55" s="128">
        <v>2014</v>
      </c>
      <c r="H55" s="128"/>
      <c r="I55" s="128"/>
      <c r="J55" s="128"/>
      <c r="K55" s="128"/>
      <c r="L55" s="127" t="s">
        <v>841</v>
      </c>
    </row>
    <row r="56" spans="1:12">
      <c r="A56" s="126">
        <v>3</v>
      </c>
      <c r="B56" s="127" t="s">
        <v>59</v>
      </c>
      <c r="C56" s="127" t="s">
        <v>562</v>
      </c>
      <c r="D56" s="127"/>
      <c r="E56" s="127"/>
      <c r="F56" s="127"/>
      <c r="G56" s="128"/>
      <c r="H56" s="128">
        <v>2017</v>
      </c>
      <c r="I56" s="128"/>
      <c r="J56" s="128"/>
      <c r="K56" s="128"/>
      <c r="L56" s="135" t="s">
        <v>27</v>
      </c>
    </row>
    <row r="57" spans="1:12">
      <c r="A57" s="129">
        <v>3</v>
      </c>
      <c r="B57" s="130" t="s">
        <v>693</v>
      </c>
      <c r="C57" s="127" t="s">
        <v>60</v>
      </c>
      <c r="D57" s="127"/>
      <c r="E57" s="127"/>
      <c r="F57" s="127"/>
      <c r="G57" s="131"/>
      <c r="H57" s="131"/>
      <c r="I57" s="128">
        <v>2015</v>
      </c>
      <c r="J57" s="131"/>
      <c r="K57" s="131"/>
      <c r="L57" s="127" t="s">
        <v>831</v>
      </c>
    </row>
    <row r="58" spans="1:12">
      <c r="A58" s="126">
        <v>74</v>
      </c>
      <c r="B58" s="132" t="s">
        <v>18</v>
      </c>
      <c r="C58" s="132" t="s">
        <v>61</v>
      </c>
      <c r="D58" s="127"/>
      <c r="E58" s="127"/>
      <c r="F58" s="127"/>
      <c r="G58" s="128">
        <v>2014</v>
      </c>
      <c r="H58" s="128"/>
      <c r="I58" s="128"/>
      <c r="J58" s="128"/>
      <c r="K58" s="128"/>
      <c r="L58" s="127" t="s">
        <v>23</v>
      </c>
    </row>
    <row r="59" spans="1:12">
      <c r="A59" s="126">
        <v>101</v>
      </c>
      <c r="B59" s="138"/>
      <c r="C59" s="138" t="s">
        <v>563</v>
      </c>
      <c r="D59" s="127"/>
      <c r="E59" s="127"/>
      <c r="F59" s="127"/>
      <c r="G59" s="128">
        <v>2014</v>
      </c>
      <c r="H59" s="128"/>
      <c r="I59" s="128"/>
      <c r="J59" s="128"/>
      <c r="K59" s="128"/>
      <c r="L59" s="127" t="s">
        <v>23</v>
      </c>
    </row>
    <row r="60" spans="1:12">
      <c r="A60" s="129">
        <v>1</v>
      </c>
      <c r="B60" s="130" t="s">
        <v>706</v>
      </c>
      <c r="C60" s="130" t="s">
        <v>62</v>
      </c>
      <c r="D60" s="127"/>
      <c r="E60" s="127"/>
      <c r="F60" s="127"/>
      <c r="G60" s="131"/>
      <c r="H60" s="131"/>
      <c r="I60" s="134">
        <v>2011</v>
      </c>
      <c r="J60" s="131"/>
      <c r="K60" s="131"/>
      <c r="L60" s="127"/>
    </row>
    <row r="61" spans="1:12">
      <c r="A61" s="126">
        <v>3</v>
      </c>
      <c r="B61" s="127" t="s">
        <v>63</v>
      </c>
      <c r="C61" s="127" t="s">
        <v>62</v>
      </c>
      <c r="D61" s="127"/>
      <c r="E61" s="127"/>
      <c r="F61" s="127"/>
      <c r="G61" s="128">
        <v>2017</v>
      </c>
      <c r="H61" s="131"/>
      <c r="I61" s="128"/>
      <c r="J61" s="128"/>
      <c r="K61" s="128"/>
      <c r="L61" s="127" t="s">
        <v>27</v>
      </c>
    </row>
    <row r="62" spans="1:12">
      <c r="A62" s="126">
        <v>29</v>
      </c>
      <c r="B62" s="130" t="s">
        <v>707</v>
      </c>
      <c r="C62" s="130" t="s">
        <v>64</v>
      </c>
      <c r="D62" s="127"/>
      <c r="E62" s="127"/>
      <c r="F62" s="127"/>
      <c r="G62" s="128"/>
      <c r="H62" s="128">
        <v>2006</v>
      </c>
      <c r="I62" s="128"/>
      <c r="J62" s="128"/>
      <c r="K62" s="128"/>
      <c r="L62" s="127"/>
    </row>
    <row r="63" spans="1:12">
      <c r="A63" s="126">
        <v>5</v>
      </c>
      <c r="B63" s="127" t="s">
        <v>708</v>
      </c>
      <c r="C63" s="127" t="s">
        <v>65</v>
      </c>
      <c r="D63" s="127"/>
      <c r="E63" s="127"/>
      <c r="F63" s="127"/>
      <c r="G63" s="128">
        <v>2014</v>
      </c>
      <c r="H63" s="128"/>
      <c r="I63" s="128"/>
      <c r="J63" s="128"/>
      <c r="K63" s="128"/>
      <c r="L63" s="127" t="s">
        <v>67</v>
      </c>
    </row>
    <row r="64" spans="1:12">
      <c r="A64" s="126">
        <v>2</v>
      </c>
      <c r="B64" s="127" t="s">
        <v>17</v>
      </c>
      <c r="C64" s="127" t="s">
        <v>65</v>
      </c>
      <c r="D64" s="127"/>
      <c r="E64" s="127"/>
      <c r="F64" s="127"/>
      <c r="G64" s="128"/>
      <c r="H64" s="128">
        <v>2020</v>
      </c>
      <c r="I64" s="128"/>
      <c r="J64" s="128"/>
      <c r="K64" s="128"/>
      <c r="L64" s="127" t="s">
        <v>67</v>
      </c>
    </row>
    <row r="65" spans="1:12">
      <c r="A65" s="126">
        <v>5</v>
      </c>
      <c r="B65" s="127" t="s">
        <v>68</v>
      </c>
      <c r="C65" s="127" t="s">
        <v>564</v>
      </c>
      <c r="D65" s="127"/>
      <c r="E65" s="127"/>
      <c r="F65" s="127"/>
      <c r="G65" s="128">
        <v>2017</v>
      </c>
      <c r="H65" s="131"/>
      <c r="I65" s="128"/>
      <c r="J65" s="128"/>
      <c r="K65" s="128"/>
      <c r="L65" s="127" t="s">
        <v>859</v>
      </c>
    </row>
    <row r="66" spans="1:12">
      <c r="A66" s="129">
        <v>6</v>
      </c>
      <c r="B66" s="127" t="s">
        <v>69</v>
      </c>
      <c r="C66" s="127" t="s">
        <v>565</v>
      </c>
      <c r="D66" s="127"/>
      <c r="E66" s="127"/>
      <c r="F66" s="127"/>
      <c r="G66" s="128"/>
      <c r="H66" s="128">
        <v>2021</v>
      </c>
      <c r="I66" s="128"/>
      <c r="J66" s="128"/>
      <c r="K66" s="128"/>
      <c r="L66" s="127" t="s">
        <v>833</v>
      </c>
    </row>
    <row r="67" spans="1:12">
      <c r="A67" s="129">
        <v>9</v>
      </c>
      <c r="B67" s="127" t="s">
        <v>415</v>
      </c>
      <c r="C67" s="127" t="s">
        <v>70</v>
      </c>
      <c r="D67" s="127"/>
      <c r="E67" s="127"/>
      <c r="F67" s="127"/>
      <c r="G67" s="131"/>
      <c r="H67" s="128">
        <v>2013</v>
      </c>
      <c r="I67" s="131"/>
      <c r="J67" s="131"/>
      <c r="K67" s="131"/>
      <c r="L67" s="127" t="s">
        <v>31</v>
      </c>
    </row>
    <row r="68" spans="1:12">
      <c r="A68" s="133">
        <v>3</v>
      </c>
      <c r="B68" s="130" t="s">
        <v>709</v>
      </c>
      <c r="C68" s="130" t="s">
        <v>71</v>
      </c>
      <c r="D68" s="127"/>
      <c r="E68" s="127"/>
      <c r="F68" s="127"/>
      <c r="G68" s="131"/>
      <c r="H68" s="134">
        <v>2010</v>
      </c>
      <c r="I68" s="131"/>
      <c r="J68" s="131"/>
      <c r="K68" s="131"/>
      <c r="L68" s="127"/>
    </row>
    <row r="69" spans="1:12">
      <c r="A69" s="129">
        <v>3</v>
      </c>
      <c r="B69" s="130" t="s">
        <v>59</v>
      </c>
      <c r="C69" s="130" t="s">
        <v>72</v>
      </c>
      <c r="D69" s="127"/>
      <c r="E69" s="127"/>
      <c r="F69" s="127"/>
      <c r="G69" s="131"/>
      <c r="H69" s="131"/>
      <c r="I69" s="131"/>
      <c r="J69" s="134">
        <v>2011</v>
      </c>
      <c r="K69" s="131"/>
      <c r="L69" s="127"/>
    </row>
    <row r="70" spans="1:12">
      <c r="A70" s="126">
        <v>9</v>
      </c>
      <c r="B70" s="127" t="s">
        <v>73</v>
      </c>
      <c r="C70" s="127" t="s">
        <v>566</v>
      </c>
      <c r="D70" s="127"/>
      <c r="E70" s="127"/>
      <c r="F70" s="127"/>
      <c r="G70" s="128">
        <v>2017</v>
      </c>
      <c r="H70" s="131"/>
      <c r="I70" s="128"/>
      <c r="J70" s="128"/>
      <c r="K70" s="128"/>
      <c r="L70" s="127" t="s">
        <v>823</v>
      </c>
    </row>
    <row r="71" spans="1:12">
      <c r="A71" s="126">
        <v>14</v>
      </c>
      <c r="B71" s="130" t="s">
        <v>710</v>
      </c>
      <c r="C71" s="130" t="s">
        <v>74</v>
      </c>
      <c r="D71" s="127"/>
      <c r="E71" s="127"/>
      <c r="F71" s="127"/>
      <c r="G71" s="128"/>
      <c r="H71" s="128"/>
      <c r="I71" s="128">
        <v>2006</v>
      </c>
      <c r="J71" s="128"/>
      <c r="K71" s="128"/>
      <c r="L71" s="127"/>
    </row>
    <row r="72" spans="1:12">
      <c r="A72" s="126">
        <v>14</v>
      </c>
      <c r="B72" s="130" t="s">
        <v>237</v>
      </c>
      <c r="C72" s="130" t="s">
        <v>75</v>
      </c>
      <c r="D72" s="127"/>
      <c r="E72" s="127"/>
      <c r="F72" s="127"/>
      <c r="G72" s="128">
        <v>2007</v>
      </c>
      <c r="H72" s="128"/>
      <c r="I72" s="128"/>
      <c r="J72" s="128"/>
      <c r="K72" s="128"/>
      <c r="L72" s="127"/>
    </row>
    <row r="73" spans="1:12">
      <c r="A73" s="126">
        <v>3</v>
      </c>
      <c r="B73" s="127" t="s">
        <v>282</v>
      </c>
      <c r="C73" s="127" t="s">
        <v>76</v>
      </c>
      <c r="D73" s="127"/>
      <c r="E73" s="127"/>
      <c r="F73" s="127"/>
      <c r="G73" s="128"/>
      <c r="H73" s="128"/>
      <c r="I73" s="128"/>
      <c r="J73" s="128">
        <v>2014</v>
      </c>
      <c r="K73" s="128"/>
      <c r="L73" s="127" t="s">
        <v>822</v>
      </c>
    </row>
    <row r="74" spans="1:12">
      <c r="A74" s="126">
        <v>2</v>
      </c>
      <c r="B74" s="130" t="s">
        <v>379</v>
      </c>
      <c r="C74" s="130" t="s">
        <v>77</v>
      </c>
      <c r="D74" s="127"/>
      <c r="E74" s="127"/>
      <c r="F74" s="127"/>
      <c r="G74" s="128"/>
      <c r="H74" s="128"/>
      <c r="I74" s="128">
        <v>2007</v>
      </c>
      <c r="J74" s="128"/>
      <c r="K74" s="128"/>
      <c r="L74" s="127"/>
    </row>
    <row r="75" spans="1:12">
      <c r="A75" s="126">
        <v>3</v>
      </c>
      <c r="B75" s="127" t="s">
        <v>711</v>
      </c>
      <c r="C75" s="127" t="s">
        <v>78</v>
      </c>
      <c r="D75" s="127"/>
      <c r="E75" s="127"/>
      <c r="F75" s="127"/>
      <c r="G75" s="128">
        <v>2014</v>
      </c>
      <c r="H75" s="128"/>
      <c r="I75" s="128"/>
      <c r="J75" s="128"/>
      <c r="K75" s="128"/>
      <c r="L75" s="127" t="s">
        <v>67</v>
      </c>
    </row>
    <row r="76" spans="1:12">
      <c r="A76" s="126">
        <v>4</v>
      </c>
      <c r="B76" s="127" t="s">
        <v>712</v>
      </c>
      <c r="C76" s="127" t="s">
        <v>78</v>
      </c>
      <c r="D76" s="127"/>
      <c r="E76" s="127"/>
      <c r="F76" s="127"/>
      <c r="G76" s="128">
        <v>2014</v>
      </c>
      <c r="H76" s="128"/>
      <c r="I76" s="128"/>
      <c r="J76" s="128"/>
      <c r="K76" s="128"/>
      <c r="L76" s="127" t="s">
        <v>67</v>
      </c>
    </row>
    <row r="77" spans="1:12">
      <c r="A77" s="126">
        <v>7</v>
      </c>
      <c r="B77" s="127" t="s">
        <v>25</v>
      </c>
      <c r="C77" s="127" t="s">
        <v>78</v>
      </c>
      <c r="D77" s="127"/>
      <c r="E77" s="127"/>
      <c r="F77" s="127"/>
      <c r="G77" s="128">
        <v>2014</v>
      </c>
      <c r="H77" s="128"/>
      <c r="I77" s="128">
        <v>2019</v>
      </c>
      <c r="J77" s="128"/>
      <c r="K77" s="128"/>
      <c r="L77" s="127" t="s">
        <v>67</v>
      </c>
    </row>
    <row r="78" spans="1:12">
      <c r="A78" s="129">
        <v>3</v>
      </c>
      <c r="B78" s="130" t="s">
        <v>13</v>
      </c>
      <c r="C78" s="130" t="s">
        <v>78</v>
      </c>
      <c r="D78" s="127"/>
      <c r="E78" s="127"/>
      <c r="F78" s="127"/>
      <c r="G78" s="128"/>
      <c r="H78" s="131"/>
      <c r="I78" s="128">
        <v>2018</v>
      </c>
      <c r="J78" s="131"/>
      <c r="K78" s="131"/>
      <c r="L78" s="127" t="s">
        <v>827</v>
      </c>
    </row>
    <row r="79" spans="1:12">
      <c r="A79" s="129">
        <v>1</v>
      </c>
      <c r="B79" s="130" t="s">
        <v>713</v>
      </c>
      <c r="C79" s="130" t="s">
        <v>79</v>
      </c>
      <c r="D79" s="127"/>
      <c r="E79" s="127"/>
      <c r="F79" s="127"/>
      <c r="G79" s="128">
        <v>2007</v>
      </c>
      <c r="H79" s="128">
        <v>2009</v>
      </c>
      <c r="I79" s="131"/>
      <c r="J79" s="131"/>
      <c r="K79" s="131"/>
      <c r="L79" s="127"/>
    </row>
    <row r="80" spans="1:12">
      <c r="A80" s="129">
        <v>16</v>
      </c>
      <c r="B80" s="127" t="s">
        <v>80</v>
      </c>
      <c r="C80" s="127" t="s">
        <v>567</v>
      </c>
      <c r="D80" s="127"/>
      <c r="E80" s="127"/>
      <c r="F80" s="127"/>
      <c r="G80" s="128">
        <v>2019</v>
      </c>
      <c r="H80" s="128"/>
      <c r="I80" s="131"/>
      <c r="J80" s="131"/>
      <c r="K80" s="131"/>
      <c r="L80" s="127" t="s">
        <v>832</v>
      </c>
    </row>
    <row r="81" spans="1:12">
      <c r="A81" s="129">
        <v>1</v>
      </c>
      <c r="B81" s="127" t="s">
        <v>379</v>
      </c>
      <c r="C81" s="127" t="s">
        <v>81</v>
      </c>
      <c r="D81" s="127"/>
      <c r="E81" s="127"/>
      <c r="F81" s="127"/>
      <c r="G81" s="128"/>
      <c r="H81" s="128"/>
      <c r="I81" s="128"/>
      <c r="J81" s="128">
        <v>2013</v>
      </c>
      <c r="K81" s="128"/>
      <c r="L81" s="127" t="s">
        <v>823</v>
      </c>
    </row>
    <row r="82" spans="1:12">
      <c r="A82" s="126">
        <v>122</v>
      </c>
      <c r="B82" s="132" t="s">
        <v>264</v>
      </c>
      <c r="C82" s="132" t="s">
        <v>82</v>
      </c>
      <c r="D82" s="127"/>
      <c r="E82" s="127"/>
      <c r="F82" s="127"/>
      <c r="G82" s="128">
        <v>2014</v>
      </c>
      <c r="H82" s="128"/>
      <c r="I82" s="128"/>
      <c r="J82" s="128"/>
      <c r="K82" s="128"/>
      <c r="L82" s="127" t="s">
        <v>841</v>
      </c>
    </row>
    <row r="83" spans="1:12">
      <c r="A83" s="126">
        <v>19</v>
      </c>
      <c r="B83" s="132" t="s">
        <v>714</v>
      </c>
      <c r="C83" s="132" t="s">
        <v>83</v>
      </c>
      <c r="D83" s="127"/>
      <c r="E83" s="127"/>
      <c r="F83" s="127"/>
      <c r="G83" s="128">
        <v>2014</v>
      </c>
      <c r="H83" s="128"/>
      <c r="I83" s="128"/>
      <c r="J83" s="128"/>
      <c r="K83" s="128"/>
      <c r="L83" s="127" t="s">
        <v>822</v>
      </c>
    </row>
    <row r="84" spans="1:12">
      <c r="A84" s="129">
        <v>1</v>
      </c>
      <c r="B84" s="127" t="s">
        <v>25</v>
      </c>
      <c r="C84" s="127" t="s">
        <v>568</v>
      </c>
      <c r="D84" s="127"/>
      <c r="E84" s="127"/>
      <c r="F84" s="127"/>
      <c r="G84" s="128">
        <v>2019</v>
      </c>
      <c r="H84" s="131"/>
      <c r="I84" s="131"/>
      <c r="J84" s="131"/>
      <c r="K84" s="131"/>
      <c r="L84" s="127" t="s">
        <v>31</v>
      </c>
    </row>
    <row r="85" spans="1:12">
      <c r="A85" s="129">
        <v>7</v>
      </c>
      <c r="B85" s="130" t="s">
        <v>136</v>
      </c>
      <c r="C85" s="130" t="s">
        <v>84</v>
      </c>
      <c r="D85" s="127"/>
      <c r="E85" s="127"/>
      <c r="F85" s="127"/>
      <c r="G85" s="128">
        <v>2009</v>
      </c>
      <c r="H85" s="131"/>
      <c r="I85" s="131"/>
      <c r="J85" s="131"/>
      <c r="K85" s="131"/>
      <c r="L85" s="127" t="s">
        <v>826</v>
      </c>
    </row>
    <row r="86" spans="1:12">
      <c r="A86" s="126">
        <v>5</v>
      </c>
      <c r="B86" s="130" t="s">
        <v>715</v>
      </c>
      <c r="C86" s="130" t="s">
        <v>85</v>
      </c>
      <c r="D86" s="127"/>
      <c r="E86" s="127"/>
      <c r="F86" s="127"/>
      <c r="G86" s="128">
        <v>2007</v>
      </c>
      <c r="H86" s="128"/>
      <c r="I86" s="128"/>
      <c r="J86" s="128"/>
      <c r="K86" s="128"/>
      <c r="L86" s="127"/>
    </row>
    <row r="87" spans="1:12">
      <c r="A87" s="129">
        <v>14</v>
      </c>
      <c r="B87" s="130"/>
      <c r="C87" s="130" t="s">
        <v>885</v>
      </c>
      <c r="D87" s="127"/>
      <c r="E87" s="127"/>
      <c r="F87" s="127"/>
      <c r="G87" s="128">
        <v>2017</v>
      </c>
      <c r="H87" s="131"/>
      <c r="I87" s="131"/>
      <c r="J87" s="131"/>
      <c r="K87" s="131"/>
      <c r="L87" s="127"/>
    </row>
    <row r="88" spans="1:12">
      <c r="A88" s="129">
        <v>8</v>
      </c>
      <c r="B88" s="130"/>
      <c r="C88" s="130" t="s">
        <v>886</v>
      </c>
      <c r="D88" s="127"/>
      <c r="E88" s="127"/>
      <c r="F88" s="127"/>
      <c r="G88" s="128"/>
      <c r="H88" s="131"/>
      <c r="I88" s="128">
        <v>2018</v>
      </c>
      <c r="J88" s="131"/>
      <c r="K88" s="131"/>
      <c r="L88" s="127"/>
    </row>
    <row r="89" spans="1:12">
      <c r="A89" s="126">
        <v>125</v>
      </c>
      <c r="B89" s="127"/>
      <c r="C89" s="132" t="s">
        <v>887</v>
      </c>
      <c r="D89" s="127"/>
      <c r="E89" s="127"/>
      <c r="F89" s="127"/>
      <c r="G89" s="128">
        <v>2014</v>
      </c>
      <c r="H89" s="128"/>
      <c r="I89" s="128"/>
      <c r="J89" s="128"/>
      <c r="K89" s="128"/>
      <c r="L89" s="127"/>
    </row>
    <row r="90" spans="1:12">
      <c r="A90" s="129">
        <v>16</v>
      </c>
      <c r="B90" s="132"/>
      <c r="C90" s="130" t="s">
        <v>888</v>
      </c>
      <c r="D90" s="127"/>
      <c r="E90" s="127"/>
      <c r="F90" s="127"/>
      <c r="G90" s="128">
        <v>2012</v>
      </c>
      <c r="H90" s="128"/>
      <c r="I90" s="128"/>
      <c r="J90" s="128"/>
      <c r="K90" s="128"/>
      <c r="L90" s="127" t="s">
        <v>31</v>
      </c>
    </row>
    <row r="91" spans="1:12">
      <c r="A91" s="126">
        <v>113</v>
      </c>
      <c r="B91" s="138"/>
      <c r="C91" s="138" t="s">
        <v>569</v>
      </c>
      <c r="D91" s="127"/>
      <c r="E91" s="127"/>
      <c r="F91" s="127"/>
      <c r="G91" s="128">
        <v>2014</v>
      </c>
      <c r="H91" s="128"/>
      <c r="I91" s="128"/>
      <c r="J91" s="128"/>
      <c r="K91" s="128"/>
      <c r="L91" s="127" t="s">
        <v>23</v>
      </c>
    </row>
    <row r="92" spans="1:12">
      <c r="A92" s="126">
        <v>112</v>
      </c>
      <c r="B92" s="138"/>
      <c r="C92" s="138" t="s">
        <v>570</v>
      </c>
      <c r="D92" s="127"/>
      <c r="E92" s="127"/>
      <c r="F92" s="127"/>
      <c r="G92" s="128">
        <v>2014</v>
      </c>
      <c r="H92" s="128"/>
      <c r="I92" s="128"/>
      <c r="J92" s="128"/>
      <c r="K92" s="128"/>
      <c r="L92" s="127" t="s">
        <v>23</v>
      </c>
    </row>
    <row r="93" spans="1:12">
      <c r="A93" s="126">
        <v>109</v>
      </c>
      <c r="B93" s="138"/>
      <c r="C93" s="138" t="s">
        <v>571</v>
      </c>
      <c r="D93" s="127"/>
      <c r="E93" s="127"/>
      <c r="F93" s="127"/>
      <c r="G93" s="128">
        <v>2014</v>
      </c>
      <c r="H93" s="128"/>
      <c r="I93" s="128"/>
      <c r="J93" s="128"/>
      <c r="K93" s="128"/>
      <c r="L93" s="127" t="s">
        <v>23</v>
      </c>
    </row>
    <row r="94" spans="1:12">
      <c r="A94" s="126">
        <v>108</v>
      </c>
      <c r="B94" s="138"/>
      <c r="C94" s="138" t="s">
        <v>572</v>
      </c>
      <c r="D94" s="127"/>
      <c r="E94" s="127"/>
      <c r="F94" s="127"/>
      <c r="G94" s="128">
        <v>2014</v>
      </c>
      <c r="H94" s="128"/>
      <c r="I94" s="128"/>
      <c r="J94" s="128"/>
      <c r="K94" s="128"/>
      <c r="L94" s="127" t="s">
        <v>23</v>
      </c>
    </row>
    <row r="95" spans="1:12">
      <c r="A95" s="129">
        <v>3</v>
      </c>
      <c r="B95" s="130" t="s">
        <v>716</v>
      </c>
      <c r="C95" s="130" t="s">
        <v>86</v>
      </c>
      <c r="D95" s="127"/>
      <c r="E95" s="127"/>
      <c r="F95" s="127"/>
      <c r="G95" s="131"/>
      <c r="H95" s="128">
        <v>2009</v>
      </c>
      <c r="I95" s="131"/>
      <c r="J95" s="131"/>
      <c r="K95" s="131"/>
      <c r="L95" s="127"/>
    </row>
    <row r="96" spans="1:12">
      <c r="A96" s="129">
        <v>1</v>
      </c>
      <c r="B96" s="127" t="s">
        <v>73</v>
      </c>
      <c r="C96" s="127" t="s">
        <v>87</v>
      </c>
      <c r="D96" s="127"/>
      <c r="E96" s="127"/>
      <c r="F96" s="127"/>
      <c r="G96" s="128">
        <v>2015</v>
      </c>
      <c r="H96" s="128"/>
      <c r="I96" s="128">
        <v>2013</v>
      </c>
      <c r="J96" s="128"/>
      <c r="K96" s="128"/>
      <c r="L96" s="127" t="s">
        <v>836</v>
      </c>
    </row>
    <row r="97" spans="1:12">
      <c r="A97" s="129">
        <v>3</v>
      </c>
      <c r="B97" s="127" t="s">
        <v>73</v>
      </c>
      <c r="C97" s="127" t="s">
        <v>87</v>
      </c>
      <c r="D97" s="127"/>
      <c r="E97" s="127"/>
      <c r="F97" s="127"/>
      <c r="G97" s="131"/>
      <c r="H97" s="131"/>
      <c r="I97" s="131"/>
      <c r="J97" s="128">
        <v>2019</v>
      </c>
      <c r="K97" s="131"/>
      <c r="L97" s="127" t="s">
        <v>31</v>
      </c>
    </row>
    <row r="98" spans="1:12">
      <c r="A98" s="126">
        <v>17</v>
      </c>
      <c r="B98" s="130" t="s">
        <v>717</v>
      </c>
      <c r="C98" s="130" t="s">
        <v>88</v>
      </c>
      <c r="D98" s="127"/>
      <c r="E98" s="127"/>
      <c r="F98" s="127"/>
      <c r="G98" s="128"/>
      <c r="H98" s="128"/>
      <c r="I98" s="128">
        <v>2006</v>
      </c>
      <c r="J98" s="128"/>
      <c r="K98" s="128"/>
      <c r="L98" s="127"/>
    </row>
    <row r="99" spans="1:12">
      <c r="A99" s="129">
        <v>13</v>
      </c>
      <c r="B99" s="135" t="s">
        <v>173</v>
      </c>
      <c r="C99" s="135" t="s">
        <v>89</v>
      </c>
      <c r="D99" s="127"/>
      <c r="E99" s="127"/>
      <c r="F99" s="127"/>
      <c r="G99" s="131"/>
      <c r="H99" s="128">
        <v>2013</v>
      </c>
      <c r="I99" s="131"/>
      <c r="J99" s="131"/>
      <c r="K99" s="131"/>
      <c r="L99" s="127" t="s">
        <v>31</v>
      </c>
    </row>
    <row r="100" spans="1:12">
      <c r="A100" s="126">
        <v>5</v>
      </c>
      <c r="B100" s="127" t="s">
        <v>709</v>
      </c>
      <c r="C100" s="127" t="s">
        <v>90</v>
      </c>
      <c r="D100" s="127"/>
      <c r="E100" s="127"/>
      <c r="F100" s="127"/>
      <c r="G100" s="128">
        <v>2016</v>
      </c>
      <c r="H100" s="128"/>
      <c r="I100" s="128"/>
      <c r="J100" s="128"/>
      <c r="K100" s="128"/>
      <c r="L100" s="127" t="s">
        <v>859</v>
      </c>
    </row>
    <row r="101" spans="1:12">
      <c r="A101" s="126">
        <v>5</v>
      </c>
      <c r="B101" s="127" t="s">
        <v>718</v>
      </c>
      <c r="C101" s="127" t="s">
        <v>91</v>
      </c>
      <c r="D101" s="127"/>
      <c r="E101" s="127"/>
      <c r="F101" s="127"/>
      <c r="G101" s="128"/>
      <c r="H101" s="128"/>
      <c r="I101" s="134">
        <v>2014</v>
      </c>
      <c r="J101" s="128"/>
      <c r="K101" s="128"/>
      <c r="L101" s="127" t="s">
        <v>829</v>
      </c>
    </row>
    <row r="102" spans="1:12">
      <c r="A102" s="129">
        <v>4</v>
      </c>
      <c r="B102" s="130" t="s">
        <v>198</v>
      </c>
      <c r="C102" s="130" t="s">
        <v>92</v>
      </c>
      <c r="D102" s="127"/>
      <c r="E102" s="127"/>
      <c r="F102" s="127"/>
      <c r="G102" s="131"/>
      <c r="H102" s="134">
        <v>2011</v>
      </c>
      <c r="I102" s="131"/>
      <c r="J102" s="131"/>
      <c r="K102" s="131"/>
      <c r="L102" s="127"/>
    </row>
    <row r="103" spans="1:12">
      <c r="A103" s="126">
        <v>24</v>
      </c>
      <c r="B103" s="130" t="s">
        <v>247</v>
      </c>
      <c r="C103" s="130" t="s">
        <v>93</v>
      </c>
      <c r="D103" s="127"/>
      <c r="E103" s="127"/>
      <c r="F103" s="127"/>
      <c r="G103" s="128"/>
      <c r="H103" s="128">
        <v>2006</v>
      </c>
      <c r="I103" s="134">
        <v>2010</v>
      </c>
      <c r="J103" s="128"/>
      <c r="K103" s="128"/>
      <c r="L103" s="127"/>
    </row>
    <row r="104" spans="1:12">
      <c r="A104" s="129">
        <v>7</v>
      </c>
      <c r="B104" s="130" t="s">
        <v>173</v>
      </c>
      <c r="C104" s="127" t="s">
        <v>94</v>
      </c>
      <c r="D104" s="127"/>
      <c r="E104" s="127"/>
      <c r="F104" s="127"/>
      <c r="G104" s="131"/>
      <c r="H104" s="128">
        <v>2015</v>
      </c>
      <c r="I104" s="131"/>
      <c r="J104" s="131"/>
      <c r="K104" s="131"/>
      <c r="L104" s="127" t="s">
        <v>27</v>
      </c>
    </row>
    <row r="105" spans="1:12">
      <c r="A105" s="126">
        <v>18</v>
      </c>
      <c r="B105" s="127" t="s">
        <v>284</v>
      </c>
      <c r="C105" s="127" t="s">
        <v>95</v>
      </c>
      <c r="D105" s="127"/>
      <c r="E105" s="127"/>
      <c r="F105" s="127"/>
      <c r="G105" s="128">
        <v>2016</v>
      </c>
      <c r="H105" s="128"/>
      <c r="I105" s="128"/>
      <c r="J105" s="128"/>
      <c r="K105" s="128"/>
      <c r="L105" s="127" t="s">
        <v>293</v>
      </c>
    </row>
    <row r="106" spans="1:12">
      <c r="A106" s="126">
        <v>86</v>
      </c>
      <c r="B106" s="132" t="s">
        <v>719</v>
      </c>
      <c r="C106" s="132" t="s">
        <v>96</v>
      </c>
      <c r="D106" s="127"/>
      <c r="E106" s="127"/>
      <c r="F106" s="127"/>
      <c r="G106" s="128">
        <v>2014</v>
      </c>
      <c r="H106" s="128"/>
      <c r="I106" s="128">
        <v>2015</v>
      </c>
      <c r="J106" s="131"/>
      <c r="K106" s="131"/>
      <c r="L106" s="127" t="s">
        <v>832</v>
      </c>
    </row>
    <row r="107" spans="1:12">
      <c r="A107" s="129">
        <v>2</v>
      </c>
      <c r="B107" s="130" t="s">
        <v>97</v>
      </c>
      <c r="C107" s="130" t="s">
        <v>96</v>
      </c>
      <c r="D107" s="127"/>
      <c r="E107" s="127"/>
      <c r="F107" s="127"/>
      <c r="G107" s="128">
        <v>2014</v>
      </c>
      <c r="H107" s="128">
        <v>2018</v>
      </c>
      <c r="I107" s="131">
        <v>2022</v>
      </c>
      <c r="J107" s="131"/>
      <c r="K107" s="131"/>
      <c r="L107" s="127" t="s">
        <v>877</v>
      </c>
    </row>
    <row r="108" spans="1:12">
      <c r="A108" s="129">
        <v>2</v>
      </c>
      <c r="B108" s="132" t="s">
        <v>379</v>
      </c>
      <c r="C108" s="132" t="s">
        <v>98</v>
      </c>
      <c r="D108" s="127"/>
      <c r="E108" s="127"/>
      <c r="F108" s="127"/>
      <c r="G108" s="128">
        <v>2014</v>
      </c>
      <c r="H108" s="128"/>
      <c r="I108" s="128">
        <v>2012</v>
      </c>
      <c r="J108" s="128"/>
      <c r="K108" s="128"/>
      <c r="L108" s="127" t="s">
        <v>832</v>
      </c>
    </row>
    <row r="109" spans="1:12">
      <c r="A109" s="126">
        <v>76</v>
      </c>
      <c r="B109" s="132" t="s">
        <v>720</v>
      </c>
      <c r="C109" s="132" t="s">
        <v>99</v>
      </c>
      <c r="D109" s="127"/>
      <c r="E109" s="127"/>
      <c r="F109" s="127"/>
      <c r="G109" s="128">
        <v>2014</v>
      </c>
      <c r="H109" s="128"/>
      <c r="I109" s="128"/>
      <c r="J109" s="128"/>
      <c r="K109" s="128"/>
      <c r="L109" s="127" t="s">
        <v>23</v>
      </c>
    </row>
    <row r="110" spans="1:12">
      <c r="A110" s="126">
        <v>4</v>
      </c>
      <c r="B110" s="139" t="s">
        <v>17</v>
      </c>
      <c r="C110" s="139" t="s">
        <v>66</v>
      </c>
      <c r="D110" s="127"/>
      <c r="E110" s="127"/>
      <c r="F110" s="127"/>
      <c r="G110" s="128"/>
      <c r="H110" s="128"/>
      <c r="I110" s="134">
        <v>2014</v>
      </c>
      <c r="J110" s="128"/>
      <c r="K110" s="128"/>
      <c r="L110" s="127" t="s">
        <v>829</v>
      </c>
    </row>
    <row r="111" spans="1:12">
      <c r="A111" s="126">
        <v>26</v>
      </c>
      <c r="B111" s="130" t="s">
        <v>721</v>
      </c>
      <c r="C111" s="130" t="s">
        <v>100</v>
      </c>
      <c r="D111" s="127"/>
      <c r="E111" s="127"/>
      <c r="F111" s="127"/>
      <c r="G111" s="128"/>
      <c r="H111" s="128">
        <v>2006</v>
      </c>
      <c r="I111" s="128"/>
      <c r="J111" s="128"/>
      <c r="K111" s="128"/>
      <c r="L111" s="127"/>
    </row>
    <row r="112" spans="1:12">
      <c r="A112" s="129">
        <v>4</v>
      </c>
      <c r="B112" s="127" t="s">
        <v>150</v>
      </c>
      <c r="C112" s="127" t="s">
        <v>101</v>
      </c>
      <c r="D112" s="127"/>
      <c r="E112" s="127"/>
      <c r="F112" s="127"/>
      <c r="G112" s="128"/>
      <c r="H112" s="128"/>
      <c r="I112" s="128"/>
      <c r="J112" s="128">
        <v>2013</v>
      </c>
      <c r="K112" s="128"/>
      <c r="L112" s="127" t="s">
        <v>31</v>
      </c>
    </row>
    <row r="113" spans="1:12">
      <c r="A113" s="129">
        <v>15</v>
      </c>
      <c r="B113" s="130" t="s">
        <v>102</v>
      </c>
      <c r="C113" s="130" t="s">
        <v>573</v>
      </c>
      <c r="D113" s="127"/>
      <c r="E113" s="127"/>
      <c r="F113" s="127"/>
      <c r="G113" s="128">
        <v>2018</v>
      </c>
      <c r="H113" s="131"/>
      <c r="I113" s="131"/>
      <c r="J113" s="131"/>
      <c r="K113" s="131"/>
      <c r="L113" s="127" t="s">
        <v>837</v>
      </c>
    </row>
    <row r="114" spans="1:12">
      <c r="A114" s="126">
        <v>131</v>
      </c>
      <c r="B114" s="127" t="s">
        <v>59</v>
      </c>
      <c r="C114" s="127" t="s">
        <v>853</v>
      </c>
      <c r="D114" s="127"/>
      <c r="E114" s="127"/>
      <c r="F114" s="127"/>
      <c r="G114" s="128">
        <v>2022</v>
      </c>
      <c r="H114" s="128"/>
      <c r="I114" s="128"/>
      <c r="J114" s="128"/>
      <c r="K114" s="128"/>
      <c r="L114" s="127" t="s">
        <v>822</v>
      </c>
    </row>
    <row r="115" spans="1:12">
      <c r="A115" s="129">
        <v>1</v>
      </c>
      <c r="B115" s="132" t="s">
        <v>237</v>
      </c>
      <c r="C115" s="132" t="s">
        <v>103</v>
      </c>
      <c r="D115" s="127"/>
      <c r="E115" s="127"/>
      <c r="F115" s="127" t="s">
        <v>860</v>
      </c>
      <c r="G115" s="128"/>
      <c r="H115" s="128">
        <v>2012</v>
      </c>
      <c r="I115" s="128"/>
      <c r="J115" s="128"/>
      <c r="K115" s="128"/>
      <c r="L115" s="127" t="s">
        <v>823</v>
      </c>
    </row>
    <row r="116" spans="1:12">
      <c r="A116" s="126">
        <v>1</v>
      </c>
      <c r="B116" s="130" t="s">
        <v>217</v>
      </c>
      <c r="C116" s="130" t="s">
        <v>105</v>
      </c>
      <c r="D116" s="127" t="s">
        <v>106</v>
      </c>
      <c r="E116" s="127"/>
      <c r="F116" s="127"/>
      <c r="G116" s="128"/>
      <c r="H116" s="128"/>
      <c r="I116" s="128"/>
      <c r="J116" s="128"/>
      <c r="K116" s="128">
        <v>2006</v>
      </c>
      <c r="L116" s="127"/>
    </row>
    <row r="117" spans="1:12">
      <c r="A117" s="129">
        <v>4</v>
      </c>
      <c r="B117" s="130" t="s">
        <v>107</v>
      </c>
      <c r="C117" s="130" t="s">
        <v>574</v>
      </c>
      <c r="D117" s="127"/>
      <c r="E117" s="127"/>
      <c r="F117" s="127"/>
      <c r="G117" s="128"/>
      <c r="H117" s="131"/>
      <c r="I117" s="131"/>
      <c r="J117" s="128">
        <v>2018</v>
      </c>
      <c r="K117" s="131"/>
      <c r="L117" s="127" t="s">
        <v>837</v>
      </c>
    </row>
    <row r="118" spans="1:12">
      <c r="A118" s="126">
        <v>111</v>
      </c>
      <c r="B118" s="132"/>
      <c r="C118" s="132" t="s">
        <v>575</v>
      </c>
      <c r="D118" s="127"/>
      <c r="E118" s="127"/>
      <c r="F118" s="127"/>
      <c r="G118" s="128">
        <v>2014</v>
      </c>
      <c r="H118" s="128"/>
      <c r="I118" s="128"/>
      <c r="J118" s="128"/>
      <c r="K118" s="128"/>
      <c r="L118" s="127" t="s">
        <v>23</v>
      </c>
    </row>
    <row r="119" spans="1:12">
      <c r="A119" s="126">
        <v>110</v>
      </c>
      <c r="B119" s="132"/>
      <c r="C119" s="132" t="s">
        <v>576</v>
      </c>
      <c r="D119" s="127"/>
      <c r="E119" s="127"/>
      <c r="F119" s="127"/>
      <c r="G119" s="128">
        <v>2014</v>
      </c>
      <c r="H119" s="128"/>
      <c r="I119" s="128"/>
      <c r="J119" s="128"/>
      <c r="K119" s="128"/>
      <c r="L119" s="127" t="s">
        <v>23</v>
      </c>
    </row>
    <row r="120" spans="1:12">
      <c r="A120" s="129">
        <v>13</v>
      </c>
      <c r="B120" s="130"/>
      <c r="C120" s="132" t="s">
        <v>108</v>
      </c>
      <c r="D120" s="127"/>
      <c r="E120" s="127"/>
      <c r="F120" s="127"/>
      <c r="G120" s="128">
        <v>2012</v>
      </c>
      <c r="H120" s="128"/>
      <c r="I120" s="128"/>
      <c r="J120" s="128"/>
      <c r="K120" s="128"/>
      <c r="L120" s="127" t="s">
        <v>824</v>
      </c>
    </row>
    <row r="121" spans="1:12">
      <c r="A121" s="126">
        <v>1</v>
      </c>
      <c r="B121" s="130" t="s">
        <v>150</v>
      </c>
      <c r="C121" s="130" t="s">
        <v>109</v>
      </c>
      <c r="D121" s="127"/>
      <c r="E121" s="127"/>
      <c r="F121" s="127"/>
      <c r="G121" s="128"/>
      <c r="H121" s="128">
        <v>2008</v>
      </c>
      <c r="I121" s="128">
        <v>2015</v>
      </c>
      <c r="J121" s="131"/>
      <c r="K121" s="131"/>
      <c r="L121" s="127" t="s">
        <v>859</v>
      </c>
    </row>
    <row r="122" spans="1:12">
      <c r="A122" s="129">
        <v>9</v>
      </c>
      <c r="B122" s="132" t="s">
        <v>722</v>
      </c>
      <c r="C122" s="132" t="s">
        <v>110</v>
      </c>
      <c r="D122" s="127"/>
      <c r="E122" s="127"/>
      <c r="F122" s="127"/>
      <c r="G122" s="128" t="s">
        <v>862</v>
      </c>
      <c r="H122" s="128">
        <v>2019</v>
      </c>
      <c r="I122" s="128"/>
      <c r="J122" s="128"/>
      <c r="K122" s="128"/>
      <c r="L122" s="127" t="s">
        <v>859</v>
      </c>
    </row>
    <row r="123" spans="1:12">
      <c r="A123" s="126">
        <v>6</v>
      </c>
      <c r="B123" s="127" t="s">
        <v>723</v>
      </c>
      <c r="C123" s="127" t="s">
        <v>111</v>
      </c>
      <c r="D123" s="127"/>
      <c r="E123" s="127"/>
      <c r="F123" s="127"/>
      <c r="G123" s="128">
        <v>2015</v>
      </c>
      <c r="H123" s="128">
        <v>2014</v>
      </c>
      <c r="I123" s="128"/>
      <c r="J123" s="134">
        <v>2011</v>
      </c>
      <c r="K123" s="128"/>
      <c r="L123" s="127" t="s">
        <v>27</v>
      </c>
    </row>
    <row r="124" spans="1:12">
      <c r="A124" s="126">
        <v>27</v>
      </c>
      <c r="B124" s="130" t="s">
        <v>158</v>
      </c>
      <c r="C124" s="130" t="s">
        <v>112</v>
      </c>
      <c r="D124" s="127"/>
      <c r="E124" s="127"/>
      <c r="F124" s="127"/>
      <c r="G124" s="128"/>
      <c r="H124" s="128">
        <v>2006</v>
      </c>
      <c r="I124" s="128"/>
      <c r="J124" s="128"/>
      <c r="K124" s="128"/>
      <c r="L124" s="127"/>
    </row>
    <row r="125" spans="1:12">
      <c r="A125" s="129">
        <v>4</v>
      </c>
      <c r="B125" s="127" t="s">
        <v>126</v>
      </c>
      <c r="C125" s="127" t="s">
        <v>113</v>
      </c>
      <c r="D125" s="127"/>
      <c r="E125" s="127"/>
      <c r="F125" s="127"/>
      <c r="G125" s="128"/>
      <c r="H125" s="131"/>
      <c r="I125" s="128">
        <v>2013</v>
      </c>
      <c r="J125" s="131"/>
      <c r="K125" s="131"/>
      <c r="L125" s="127" t="s">
        <v>828</v>
      </c>
    </row>
    <row r="126" spans="1:12">
      <c r="A126" s="126">
        <v>15</v>
      </c>
      <c r="B126" s="130" t="s">
        <v>409</v>
      </c>
      <c r="C126" s="130" t="s">
        <v>114</v>
      </c>
      <c r="D126" s="127"/>
      <c r="E126" s="127"/>
      <c r="F126" s="127"/>
      <c r="G126" s="128">
        <v>2007</v>
      </c>
      <c r="H126" s="128"/>
      <c r="I126" s="128"/>
      <c r="J126" s="128"/>
      <c r="K126" s="128"/>
      <c r="L126" s="127"/>
    </row>
    <row r="127" spans="1:12">
      <c r="A127" s="126">
        <v>8</v>
      </c>
      <c r="B127" s="127" t="s">
        <v>723</v>
      </c>
      <c r="C127" s="127" t="s">
        <v>115</v>
      </c>
      <c r="D127" s="127"/>
      <c r="E127" s="127"/>
      <c r="F127" s="127"/>
      <c r="G127" s="128">
        <v>2014</v>
      </c>
      <c r="H127" s="128"/>
      <c r="I127" s="128"/>
      <c r="J127" s="128"/>
      <c r="K127" s="128"/>
      <c r="L127" s="127" t="s">
        <v>293</v>
      </c>
    </row>
    <row r="128" spans="1:12">
      <c r="A128" s="129">
        <v>7</v>
      </c>
      <c r="B128" s="127" t="s">
        <v>68</v>
      </c>
      <c r="C128" s="127" t="s">
        <v>116</v>
      </c>
      <c r="D128" s="127"/>
      <c r="E128" s="127"/>
      <c r="F128" s="127"/>
      <c r="G128" s="128">
        <v>2013</v>
      </c>
      <c r="H128" s="131"/>
      <c r="I128" s="131"/>
      <c r="J128" s="131"/>
      <c r="K128" s="131"/>
      <c r="L128" s="127" t="s">
        <v>293</v>
      </c>
    </row>
    <row r="129" spans="1:12">
      <c r="A129" s="129">
        <v>16</v>
      </c>
      <c r="B129" s="130" t="s">
        <v>724</v>
      </c>
      <c r="C129" s="130" t="s">
        <v>117</v>
      </c>
      <c r="D129" s="127"/>
      <c r="E129" s="127"/>
      <c r="F129" s="127"/>
      <c r="G129" s="128">
        <v>2009</v>
      </c>
      <c r="H129" s="131"/>
      <c r="I129" s="131"/>
      <c r="J129" s="131"/>
      <c r="K129" s="131"/>
      <c r="L129" s="127"/>
    </row>
    <row r="130" spans="1:12">
      <c r="A130" s="126">
        <v>31</v>
      </c>
      <c r="B130" s="130" t="s">
        <v>158</v>
      </c>
      <c r="C130" s="130" t="s">
        <v>118</v>
      </c>
      <c r="D130" s="127"/>
      <c r="E130" s="127"/>
      <c r="F130" s="127"/>
      <c r="G130" s="128"/>
      <c r="H130" s="128">
        <v>2006</v>
      </c>
      <c r="I130" s="128"/>
      <c r="J130" s="128"/>
      <c r="K130" s="128"/>
      <c r="L130" s="127"/>
    </row>
    <row r="131" spans="1:12">
      <c r="A131" s="126">
        <v>13</v>
      </c>
      <c r="B131" s="130" t="s">
        <v>73</v>
      </c>
      <c r="C131" s="130" t="s">
        <v>119</v>
      </c>
      <c r="D131" s="127"/>
      <c r="E131" s="127"/>
      <c r="F131" s="127"/>
      <c r="G131" s="128"/>
      <c r="H131" s="128"/>
      <c r="I131" s="128">
        <v>2006</v>
      </c>
      <c r="J131" s="128"/>
      <c r="K131" s="128"/>
      <c r="L131" s="127"/>
    </row>
    <row r="132" spans="1:12">
      <c r="A132" s="126">
        <v>118</v>
      </c>
      <c r="B132" s="132"/>
      <c r="C132" s="132" t="s">
        <v>577</v>
      </c>
      <c r="D132" s="127"/>
      <c r="E132" s="127"/>
      <c r="F132" s="127"/>
      <c r="G132" s="128">
        <v>2014</v>
      </c>
      <c r="H132" s="128"/>
      <c r="I132" s="128"/>
      <c r="J132" s="128"/>
      <c r="K132" s="128"/>
      <c r="L132" s="127" t="s">
        <v>23</v>
      </c>
    </row>
    <row r="133" spans="1:12">
      <c r="A133" s="126">
        <v>6</v>
      </c>
      <c r="B133" s="127" t="s">
        <v>173</v>
      </c>
      <c r="C133" s="127" t="s">
        <v>120</v>
      </c>
      <c r="D133" s="127"/>
      <c r="E133" s="127"/>
      <c r="F133" s="127"/>
      <c r="G133" s="128"/>
      <c r="H133" s="128"/>
      <c r="I133" s="128"/>
      <c r="J133" s="128">
        <v>2014</v>
      </c>
      <c r="K133" s="128"/>
      <c r="L133" s="127" t="s">
        <v>823</v>
      </c>
    </row>
    <row r="134" spans="1:12">
      <c r="A134" s="129">
        <v>14</v>
      </c>
      <c r="B134" s="132" t="s">
        <v>719</v>
      </c>
      <c r="C134" s="132" t="s">
        <v>121</v>
      </c>
      <c r="D134" s="127"/>
      <c r="E134" s="127"/>
      <c r="F134" s="127"/>
      <c r="G134" s="128">
        <v>2012</v>
      </c>
      <c r="H134" s="128"/>
      <c r="I134" s="128"/>
      <c r="J134" s="128"/>
      <c r="K134" s="128"/>
      <c r="L134" s="127" t="s">
        <v>878</v>
      </c>
    </row>
    <row r="135" spans="1:12">
      <c r="A135" s="129">
        <v>3</v>
      </c>
      <c r="B135" s="127" t="s">
        <v>725</v>
      </c>
      <c r="C135" s="127" t="s">
        <v>122</v>
      </c>
      <c r="D135" s="127"/>
      <c r="E135" s="127"/>
      <c r="F135" s="127"/>
      <c r="G135" s="128">
        <v>2013</v>
      </c>
      <c r="H135" s="131"/>
      <c r="I135" s="131"/>
      <c r="J135" s="131"/>
      <c r="K135" s="131"/>
      <c r="L135" s="127" t="s">
        <v>859</v>
      </c>
    </row>
    <row r="136" spans="1:12">
      <c r="A136" s="126">
        <v>6</v>
      </c>
      <c r="B136" s="130" t="s">
        <v>726</v>
      </c>
      <c r="C136" s="130" t="s">
        <v>123</v>
      </c>
      <c r="D136" s="127"/>
      <c r="E136" s="127"/>
      <c r="F136" s="127"/>
      <c r="G136" s="128">
        <v>2007</v>
      </c>
      <c r="H136" s="128"/>
      <c r="I136" s="128"/>
      <c r="J136" s="128"/>
      <c r="K136" s="128"/>
      <c r="L136" s="127"/>
    </row>
    <row r="137" spans="1:12">
      <c r="A137" s="129">
        <v>6</v>
      </c>
      <c r="B137" s="130" t="s">
        <v>727</v>
      </c>
      <c r="C137" s="130" t="s">
        <v>124</v>
      </c>
      <c r="D137" s="127"/>
      <c r="E137" s="127"/>
      <c r="F137" s="127"/>
      <c r="G137" s="131"/>
      <c r="H137" s="134">
        <v>2011</v>
      </c>
      <c r="I137" s="131"/>
      <c r="J137" s="131"/>
      <c r="K137" s="131"/>
      <c r="L137" s="127"/>
    </row>
    <row r="138" spans="1:12">
      <c r="A138" s="126">
        <v>6</v>
      </c>
      <c r="B138" s="127" t="s">
        <v>216</v>
      </c>
      <c r="C138" s="127" t="s">
        <v>125</v>
      </c>
      <c r="D138" s="127"/>
      <c r="E138" s="127"/>
      <c r="F138" s="127"/>
      <c r="G138" s="128">
        <v>2016</v>
      </c>
      <c r="H138" s="128">
        <v>2020</v>
      </c>
      <c r="I138" s="128"/>
      <c r="J138" s="128"/>
      <c r="K138" s="128"/>
      <c r="L138" s="127" t="s">
        <v>859</v>
      </c>
    </row>
    <row r="139" spans="1:12">
      <c r="A139" s="129">
        <v>31</v>
      </c>
      <c r="B139" s="130" t="s">
        <v>126</v>
      </c>
      <c r="C139" s="137" t="s">
        <v>578</v>
      </c>
      <c r="D139" s="127"/>
      <c r="E139" s="127"/>
      <c r="F139" s="127"/>
      <c r="G139" s="128">
        <v>2015</v>
      </c>
      <c r="H139" s="131"/>
      <c r="I139" s="131"/>
      <c r="J139" s="131"/>
      <c r="K139" s="131"/>
      <c r="L139" s="127" t="s">
        <v>23</v>
      </c>
    </row>
    <row r="140" spans="1:12">
      <c r="A140" s="129">
        <v>5</v>
      </c>
      <c r="B140" s="127" t="s">
        <v>126</v>
      </c>
      <c r="C140" s="127" t="s">
        <v>578</v>
      </c>
      <c r="D140" s="127"/>
      <c r="E140" s="127"/>
      <c r="F140" s="127"/>
      <c r="G140" s="131"/>
      <c r="H140" s="131"/>
      <c r="I140" s="128">
        <v>2019</v>
      </c>
      <c r="J140" s="131"/>
      <c r="K140" s="131"/>
      <c r="L140" s="127" t="s">
        <v>127</v>
      </c>
    </row>
    <row r="141" spans="1:12">
      <c r="A141" s="129">
        <v>1</v>
      </c>
      <c r="B141" s="130" t="s">
        <v>128</v>
      </c>
      <c r="C141" s="130" t="s">
        <v>579</v>
      </c>
      <c r="D141" s="127"/>
      <c r="E141" s="127"/>
      <c r="F141" s="127"/>
      <c r="G141" s="128">
        <v>2018</v>
      </c>
      <c r="H141" s="131"/>
      <c r="I141" s="131"/>
      <c r="J141" s="131"/>
      <c r="K141" s="131"/>
      <c r="L141" s="127" t="s">
        <v>822</v>
      </c>
    </row>
    <row r="142" spans="1:12">
      <c r="A142" s="129">
        <v>1</v>
      </c>
      <c r="B142" s="130" t="s">
        <v>18</v>
      </c>
      <c r="C142" s="127" t="s">
        <v>129</v>
      </c>
      <c r="D142" s="127"/>
      <c r="E142" s="127"/>
      <c r="F142" s="127"/>
      <c r="G142" s="128">
        <v>2015</v>
      </c>
      <c r="H142" s="131"/>
      <c r="I142" s="131"/>
      <c r="J142" s="131"/>
      <c r="K142" s="131"/>
      <c r="L142" s="127" t="s">
        <v>832</v>
      </c>
    </row>
    <row r="143" spans="1:12">
      <c r="A143" s="129">
        <v>3</v>
      </c>
      <c r="B143" s="130" t="s">
        <v>728</v>
      </c>
      <c r="C143" s="130" t="s">
        <v>130</v>
      </c>
      <c r="D143" s="127"/>
      <c r="E143" s="127"/>
      <c r="F143" s="127"/>
      <c r="G143" s="128">
        <v>2009</v>
      </c>
      <c r="H143" s="131"/>
      <c r="I143" s="131"/>
      <c r="J143" s="131"/>
      <c r="K143" s="131"/>
      <c r="L143" s="127"/>
    </row>
    <row r="144" spans="1:12">
      <c r="A144" s="126">
        <v>5</v>
      </c>
      <c r="B144" s="130" t="s">
        <v>729</v>
      </c>
      <c r="C144" s="130" t="s">
        <v>130</v>
      </c>
      <c r="D144" s="127"/>
      <c r="E144" s="127"/>
      <c r="F144" s="127"/>
      <c r="G144" s="128"/>
      <c r="H144" s="128"/>
      <c r="I144" s="128">
        <v>2007</v>
      </c>
      <c r="J144" s="128"/>
      <c r="K144" s="128"/>
      <c r="L144" s="127"/>
    </row>
    <row r="145" spans="1:12">
      <c r="A145" s="126">
        <v>7</v>
      </c>
      <c r="B145" s="127" t="s">
        <v>68</v>
      </c>
      <c r="C145" s="127" t="s">
        <v>580</v>
      </c>
      <c r="D145" s="127"/>
      <c r="E145" s="127"/>
      <c r="F145" s="127"/>
      <c r="G145" s="128">
        <v>2020</v>
      </c>
      <c r="H145" s="128"/>
      <c r="I145" s="128"/>
      <c r="J145" s="128"/>
      <c r="K145" s="128"/>
      <c r="L145" s="127" t="s">
        <v>27</v>
      </c>
    </row>
    <row r="146" spans="1:12">
      <c r="A146" s="126">
        <v>1</v>
      </c>
      <c r="B146" s="130" t="s">
        <v>379</v>
      </c>
      <c r="C146" s="130" t="s">
        <v>131</v>
      </c>
      <c r="D146" s="127"/>
      <c r="E146" s="127"/>
      <c r="F146" s="127"/>
      <c r="G146" s="128"/>
      <c r="H146" s="128"/>
      <c r="I146" s="128"/>
      <c r="J146" s="128">
        <v>2008</v>
      </c>
      <c r="K146" s="128"/>
      <c r="L146" s="127"/>
    </row>
    <row r="147" spans="1:12">
      <c r="A147" s="126">
        <v>54</v>
      </c>
      <c r="B147" s="132" t="s">
        <v>133</v>
      </c>
      <c r="C147" s="132" t="s">
        <v>132</v>
      </c>
      <c r="D147" s="127"/>
      <c r="E147" s="127"/>
      <c r="F147" s="127"/>
      <c r="G147" s="128">
        <v>2014</v>
      </c>
      <c r="H147" s="128"/>
      <c r="I147" s="128"/>
      <c r="J147" s="128"/>
      <c r="K147" s="128"/>
      <c r="L147" s="127" t="s">
        <v>23</v>
      </c>
    </row>
    <row r="148" spans="1:12">
      <c r="A148" s="129">
        <v>11</v>
      </c>
      <c r="B148" s="130" t="s">
        <v>133</v>
      </c>
      <c r="C148" s="130" t="s">
        <v>132</v>
      </c>
      <c r="D148" s="127"/>
      <c r="E148" s="127"/>
      <c r="F148" s="127"/>
      <c r="G148" s="128">
        <v>2017</v>
      </c>
      <c r="H148" s="131"/>
      <c r="I148" s="131"/>
      <c r="J148" s="131"/>
      <c r="K148" s="131"/>
      <c r="L148" s="127" t="s">
        <v>830</v>
      </c>
    </row>
    <row r="149" spans="1:12">
      <c r="A149" s="129">
        <v>6</v>
      </c>
      <c r="B149" s="127" t="s">
        <v>730</v>
      </c>
      <c r="C149" s="127" t="s">
        <v>134</v>
      </c>
      <c r="D149" s="127"/>
      <c r="E149" s="127"/>
      <c r="F149" s="127"/>
      <c r="G149" s="128"/>
      <c r="H149" s="128"/>
      <c r="I149" s="128"/>
      <c r="J149" s="128">
        <v>2013</v>
      </c>
      <c r="K149" s="128"/>
      <c r="L149" s="127" t="s">
        <v>31</v>
      </c>
    </row>
    <row r="150" spans="1:12">
      <c r="A150" s="126">
        <v>14</v>
      </c>
      <c r="B150" s="127" t="s">
        <v>731</v>
      </c>
      <c r="C150" s="127" t="s">
        <v>581</v>
      </c>
      <c r="D150" s="127"/>
      <c r="E150" s="127"/>
      <c r="F150" s="127"/>
      <c r="G150" s="128">
        <v>2020</v>
      </c>
      <c r="H150" s="128"/>
      <c r="I150" s="128"/>
      <c r="J150" s="128"/>
      <c r="K150" s="128"/>
      <c r="L150" s="127" t="s">
        <v>23</v>
      </c>
    </row>
    <row r="151" spans="1:12">
      <c r="A151" s="129">
        <v>13</v>
      </c>
      <c r="B151" s="127" t="s">
        <v>135</v>
      </c>
      <c r="C151" s="127" t="s">
        <v>582</v>
      </c>
      <c r="D151" s="127"/>
      <c r="E151" s="127"/>
      <c r="F151" s="127"/>
      <c r="G151" s="128">
        <v>2019</v>
      </c>
      <c r="H151" s="128"/>
      <c r="I151" s="131"/>
      <c r="J151" s="131"/>
      <c r="K151" s="131"/>
      <c r="L151" s="127" t="s">
        <v>832</v>
      </c>
    </row>
    <row r="152" spans="1:12">
      <c r="A152" s="126">
        <v>6</v>
      </c>
      <c r="B152" s="127" t="s">
        <v>136</v>
      </c>
      <c r="C152" s="127" t="s">
        <v>583</v>
      </c>
      <c r="D152" s="127"/>
      <c r="E152" s="127"/>
      <c r="F152" s="127"/>
      <c r="G152" s="128">
        <v>2020</v>
      </c>
      <c r="H152" s="128"/>
      <c r="I152" s="128"/>
      <c r="J152" s="128"/>
      <c r="K152" s="128"/>
      <c r="L152" s="127" t="s">
        <v>27</v>
      </c>
    </row>
    <row r="153" spans="1:12">
      <c r="A153" s="126">
        <v>38</v>
      </c>
      <c r="B153" s="132" t="s">
        <v>732</v>
      </c>
      <c r="C153" s="132" t="s">
        <v>137</v>
      </c>
      <c r="D153" s="127"/>
      <c r="E153" s="127"/>
      <c r="F153" s="127"/>
      <c r="G153" s="128">
        <v>2014</v>
      </c>
      <c r="H153" s="128"/>
      <c r="I153" s="128"/>
      <c r="J153" s="128"/>
      <c r="K153" s="128"/>
      <c r="L153" s="127" t="s">
        <v>23</v>
      </c>
    </row>
    <row r="154" spans="1:12">
      <c r="A154" s="126">
        <v>59</v>
      </c>
      <c r="B154" s="132" t="s">
        <v>733</v>
      </c>
      <c r="C154" s="132" t="s">
        <v>137</v>
      </c>
      <c r="D154" s="127"/>
      <c r="E154" s="127"/>
      <c r="F154" s="127"/>
      <c r="G154" s="128">
        <v>2014</v>
      </c>
      <c r="H154" s="128"/>
      <c r="I154" s="128"/>
      <c r="J154" s="128"/>
      <c r="K154" s="128"/>
      <c r="L154" s="127" t="s">
        <v>23</v>
      </c>
    </row>
    <row r="155" spans="1:12">
      <c r="A155" s="126">
        <v>2</v>
      </c>
      <c r="B155" s="136" t="s">
        <v>138</v>
      </c>
      <c r="C155" s="136" t="s">
        <v>584</v>
      </c>
      <c r="D155" s="127"/>
      <c r="E155" s="127"/>
      <c r="F155" s="127"/>
      <c r="G155" s="128">
        <v>2020</v>
      </c>
      <c r="H155" s="128"/>
      <c r="I155" s="128"/>
      <c r="J155" s="128"/>
      <c r="K155" s="128"/>
      <c r="L155" s="127" t="s">
        <v>859</v>
      </c>
    </row>
    <row r="156" spans="1:12">
      <c r="A156" s="129">
        <v>14</v>
      </c>
      <c r="B156" s="130" t="s">
        <v>139</v>
      </c>
      <c r="C156" s="130" t="s">
        <v>585</v>
      </c>
      <c r="D156" s="127"/>
      <c r="E156" s="127"/>
      <c r="F156" s="127"/>
      <c r="G156" s="128">
        <v>2018</v>
      </c>
      <c r="H156" s="131"/>
      <c r="I156" s="131"/>
      <c r="J156" s="131"/>
      <c r="K156" s="131"/>
      <c r="L156" s="127" t="s">
        <v>837</v>
      </c>
    </row>
    <row r="157" spans="1:12">
      <c r="A157" s="126">
        <v>24</v>
      </c>
      <c r="B157" s="132" t="s">
        <v>150</v>
      </c>
      <c r="C157" s="132" t="s">
        <v>140</v>
      </c>
      <c r="D157" s="127"/>
      <c r="E157" s="127"/>
      <c r="F157" s="127"/>
      <c r="G157" s="128" t="s">
        <v>862</v>
      </c>
      <c r="H157" s="128"/>
      <c r="I157" s="128"/>
      <c r="J157" s="128"/>
      <c r="K157" s="128"/>
      <c r="L157" s="127" t="s">
        <v>27</v>
      </c>
    </row>
    <row r="158" spans="1:12">
      <c r="A158" s="126">
        <v>15</v>
      </c>
      <c r="B158" s="127" t="s">
        <v>173</v>
      </c>
      <c r="C158" s="127" t="s">
        <v>141</v>
      </c>
      <c r="D158" s="127"/>
      <c r="E158" s="127"/>
      <c r="F158" s="127"/>
      <c r="G158" s="128">
        <v>2016</v>
      </c>
      <c r="H158" s="128"/>
      <c r="I158" s="128"/>
      <c r="J158" s="128"/>
      <c r="K158" s="128"/>
      <c r="L158" s="127" t="s">
        <v>293</v>
      </c>
    </row>
    <row r="159" spans="1:12">
      <c r="A159" s="126">
        <v>2</v>
      </c>
      <c r="B159" s="127" t="s">
        <v>418</v>
      </c>
      <c r="C159" s="127" t="s">
        <v>142</v>
      </c>
      <c r="D159" s="127"/>
      <c r="E159" s="127"/>
      <c r="F159" s="127"/>
      <c r="G159" s="128"/>
      <c r="H159" s="128"/>
      <c r="I159" s="134">
        <v>2014</v>
      </c>
      <c r="J159" s="128"/>
      <c r="K159" s="128"/>
      <c r="L159" s="127" t="s">
        <v>67</v>
      </c>
    </row>
    <row r="160" spans="1:12">
      <c r="A160" s="126">
        <v>88</v>
      </c>
      <c r="B160" s="132" t="s">
        <v>710</v>
      </c>
      <c r="C160" s="132" t="s">
        <v>143</v>
      </c>
      <c r="D160" s="127"/>
      <c r="E160" s="127"/>
      <c r="F160" s="127"/>
      <c r="G160" s="128">
        <v>2014</v>
      </c>
      <c r="H160" s="128"/>
      <c r="I160" s="128"/>
      <c r="J160" s="128">
        <v>2007</v>
      </c>
      <c r="K160" s="128"/>
      <c r="L160" s="127" t="s">
        <v>23</v>
      </c>
    </row>
    <row r="161" spans="1:12">
      <c r="A161" s="126">
        <v>99</v>
      </c>
      <c r="B161" s="132" t="s">
        <v>734</v>
      </c>
      <c r="C161" s="132" t="s">
        <v>144</v>
      </c>
      <c r="D161" s="127"/>
      <c r="E161" s="127"/>
      <c r="F161" s="127"/>
      <c r="G161" s="128">
        <v>2014</v>
      </c>
      <c r="H161" s="128"/>
      <c r="I161" s="128"/>
      <c r="J161" s="128"/>
      <c r="K161" s="128"/>
      <c r="L161" s="127" t="s">
        <v>23</v>
      </c>
    </row>
    <row r="162" spans="1:12">
      <c r="A162" s="126">
        <v>37</v>
      </c>
      <c r="B162" s="132" t="s">
        <v>705</v>
      </c>
      <c r="C162" s="132" t="s">
        <v>145</v>
      </c>
      <c r="D162" s="127"/>
      <c r="E162" s="127"/>
      <c r="F162" s="127"/>
      <c r="G162" s="128">
        <v>2014</v>
      </c>
      <c r="H162" s="128">
        <v>2006</v>
      </c>
      <c r="I162" s="134">
        <v>2010</v>
      </c>
      <c r="J162" s="128"/>
      <c r="K162" s="128"/>
      <c r="L162" s="127" t="s">
        <v>23</v>
      </c>
    </row>
    <row r="163" spans="1:12">
      <c r="A163" s="126">
        <v>75</v>
      </c>
      <c r="B163" s="132" t="s">
        <v>18</v>
      </c>
      <c r="C163" s="132" t="s">
        <v>146</v>
      </c>
      <c r="D163" s="127"/>
      <c r="E163" s="127"/>
      <c r="F163" s="127"/>
      <c r="G163" s="128" t="s">
        <v>862</v>
      </c>
      <c r="H163" s="134">
        <v>2010</v>
      </c>
      <c r="I163" s="128"/>
      <c r="J163" s="128"/>
      <c r="K163" s="128"/>
      <c r="L163" s="127" t="s">
        <v>23</v>
      </c>
    </row>
    <row r="164" spans="1:12">
      <c r="A164" s="126">
        <v>22</v>
      </c>
      <c r="B164" s="127" t="s">
        <v>216</v>
      </c>
      <c r="C164" s="127" t="s">
        <v>147</v>
      </c>
      <c r="D164" s="127"/>
      <c r="E164" s="127"/>
      <c r="F164" s="127"/>
      <c r="G164" s="128">
        <v>2016</v>
      </c>
      <c r="H164" s="128"/>
      <c r="I164" s="128"/>
      <c r="J164" s="128"/>
      <c r="K164" s="128"/>
      <c r="L164" s="127" t="s">
        <v>293</v>
      </c>
    </row>
    <row r="165" spans="1:12">
      <c r="A165" s="129">
        <v>10</v>
      </c>
      <c r="B165" s="132" t="s">
        <v>150</v>
      </c>
      <c r="C165" s="132" t="s">
        <v>148</v>
      </c>
      <c r="D165" s="127"/>
      <c r="E165" s="127"/>
      <c r="F165" s="127"/>
      <c r="G165" s="128">
        <v>2012</v>
      </c>
      <c r="H165" s="128"/>
      <c r="I165" s="128"/>
      <c r="J165" s="128"/>
      <c r="K165" s="128"/>
      <c r="L165" s="127" t="s">
        <v>859</v>
      </c>
    </row>
    <row r="166" spans="1:12">
      <c r="A166" s="126">
        <v>22</v>
      </c>
      <c r="B166" s="132" t="s">
        <v>735</v>
      </c>
      <c r="C166" s="132" t="s">
        <v>148</v>
      </c>
      <c r="D166" s="127"/>
      <c r="E166" s="127"/>
      <c r="F166" s="127"/>
      <c r="G166" s="128">
        <v>2014</v>
      </c>
      <c r="H166" s="128"/>
      <c r="I166" s="128"/>
      <c r="J166" s="128"/>
      <c r="K166" s="128"/>
      <c r="L166" s="127" t="s">
        <v>23</v>
      </c>
    </row>
    <row r="167" spans="1:12">
      <c r="A167" s="126">
        <v>8</v>
      </c>
      <c r="B167" s="127" t="s">
        <v>404</v>
      </c>
      <c r="C167" s="127" t="s">
        <v>149</v>
      </c>
      <c r="D167" s="127"/>
      <c r="E167" s="127"/>
      <c r="F167" s="127"/>
      <c r="G167" s="128">
        <v>2016</v>
      </c>
      <c r="H167" s="128"/>
      <c r="I167" s="128"/>
      <c r="J167" s="128"/>
      <c r="K167" s="128"/>
      <c r="L167" s="127" t="s">
        <v>832</v>
      </c>
    </row>
    <row r="168" spans="1:12">
      <c r="A168" s="126">
        <v>3</v>
      </c>
      <c r="B168" s="127" t="s">
        <v>150</v>
      </c>
      <c r="C168" s="127" t="s">
        <v>586</v>
      </c>
      <c r="D168" s="127"/>
      <c r="E168" s="127"/>
      <c r="F168" s="127"/>
      <c r="G168" s="128"/>
      <c r="H168" s="131"/>
      <c r="I168" s="128">
        <v>2006</v>
      </c>
      <c r="J168" s="128">
        <v>2017</v>
      </c>
      <c r="K168" s="128"/>
      <c r="L168" s="127" t="s">
        <v>859</v>
      </c>
    </row>
    <row r="169" spans="1:12">
      <c r="A169" s="129">
        <v>9</v>
      </c>
      <c r="B169" s="130" t="s">
        <v>151</v>
      </c>
      <c r="C169" s="130" t="s">
        <v>587</v>
      </c>
      <c r="D169" s="127"/>
      <c r="E169" s="127"/>
      <c r="F169" s="127"/>
      <c r="G169" s="128">
        <v>2018</v>
      </c>
      <c r="H169" s="131"/>
      <c r="I169" s="131"/>
      <c r="J169" s="131"/>
      <c r="K169" s="131"/>
      <c r="L169" s="127" t="s">
        <v>837</v>
      </c>
    </row>
    <row r="170" spans="1:12">
      <c r="A170" s="140">
        <v>6</v>
      </c>
      <c r="B170" s="130" t="s">
        <v>102</v>
      </c>
      <c r="C170" s="130" t="s">
        <v>152</v>
      </c>
      <c r="D170" s="127"/>
      <c r="E170" s="127"/>
      <c r="F170" s="127" t="s">
        <v>861</v>
      </c>
      <c r="G170" s="128">
        <v>2015</v>
      </c>
      <c r="H170" s="128">
        <v>2007</v>
      </c>
      <c r="I170" s="128"/>
      <c r="J170" s="128">
        <v>2018</v>
      </c>
      <c r="K170" s="128"/>
      <c r="L170" s="127" t="s">
        <v>153</v>
      </c>
    </row>
    <row r="171" spans="1:12">
      <c r="A171" s="126">
        <v>102</v>
      </c>
      <c r="B171" s="138"/>
      <c r="C171" s="138" t="s">
        <v>588</v>
      </c>
      <c r="D171" s="127"/>
      <c r="E171" s="127"/>
      <c r="F171" s="127"/>
      <c r="G171" s="128">
        <v>2014</v>
      </c>
      <c r="H171" s="128"/>
      <c r="I171" s="128"/>
      <c r="J171" s="128"/>
      <c r="K171" s="128"/>
      <c r="L171" s="127" t="s">
        <v>23</v>
      </c>
    </row>
    <row r="172" spans="1:12">
      <c r="A172" s="126">
        <v>10</v>
      </c>
      <c r="B172" s="127" t="s">
        <v>736</v>
      </c>
      <c r="C172" s="127" t="s">
        <v>154</v>
      </c>
      <c r="D172" s="127"/>
      <c r="E172" s="127" t="s">
        <v>901</v>
      </c>
      <c r="F172" s="127"/>
      <c r="G172" s="128">
        <v>2014</v>
      </c>
      <c r="H172" s="128"/>
      <c r="I172" s="128"/>
      <c r="J172" s="128"/>
      <c r="K172" s="128"/>
      <c r="L172" s="127" t="s">
        <v>27</v>
      </c>
    </row>
    <row r="173" spans="1:12">
      <c r="A173" s="126">
        <v>6</v>
      </c>
      <c r="B173" s="127" t="s">
        <v>217</v>
      </c>
      <c r="C173" s="127" t="s">
        <v>104</v>
      </c>
      <c r="D173" s="127"/>
      <c r="E173" s="127"/>
      <c r="F173" s="127"/>
      <c r="G173" s="128"/>
      <c r="H173" s="128"/>
      <c r="I173" s="134">
        <v>2014</v>
      </c>
      <c r="J173" s="128"/>
      <c r="K173" s="128"/>
      <c r="L173" s="127" t="s">
        <v>829</v>
      </c>
    </row>
    <row r="174" spans="1:12">
      <c r="A174" s="129">
        <v>4</v>
      </c>
      <c r="B174" s="127" t="s">
        <v>150</v>
      </c>
      <c r="C174" s="127" t="s">
        <v>155</v>
      </c>
      <c r="D174" s="127"/>
      <c r="E174" s="127"/>
      <c r="F174" s="127"/>
      <c r="G174" s="128">
        <v>2013</v>
      </c>
      <c r="H174" s="128">
        <v>2019</v>
      </c>
      <c r="I174" s="131"/>
      <c r="J174" s="131"/>
      <c r="K174" s="131"/>
      <c r="L174" s="127" t="s">
        <v>859</v>
      </c>
    </row>
    <row r="175" spans="1:12">
      <c r="A175" s="126">
        <v>3</v>
      </c>
      <c r="B175" s="130" t="s">
        <v>294</v>
      </c>
      <c r="C175" s="130" t="s">
        <v>156</v>
      </c>
      <c r="D175" s="127"/>
      <c r="E175" s="127"/>
      <c r="F175" s="127"/>
      <c r="G175" s="128"/>
      <c r="H175" s="128"/>
      <c r="I175" s="128"/>
      <c r="J175" s="128">
        <v>2006</v>
      </c>
      <c r="K175" s="128">
        <v>2021</v>
      </c>
      <c r="L175" s="127" t="s">
        <v>127</v>
      </c>
    </row>
    <row r="176" spans="1:12">
      <c r="A176" s="126">
        <v>12</v>
      </c>
      <c r="B176" s="130" t="s">
        <v>370</v>
      </c>
      <c r="C176" s="130" t="s">
        <v>156</v>
      </c>
      <c r="D176" s="127"/>
      <c r="E176" s="127"/>
      <c r="F176" s="127"/>
      <c r="G176" s="128"/>
      <c r="H176" s="128"/>
      <c r="I176" s="128">
        <v>2006</v>
      </c>
      <c r="J176" s="128"/>
      <c r="K176" s="128"/>
      <c r="L176" s="127"/>
    </row>
    <row r="177" spans="1:12">
      <c r="A177" s="129">
        <v>6</v>
      </c>
      <c r="B177" s="130" t="s">
        <v>370</v>
      </c>
      <c r="C177" s="130" t="s">
        <v>157</v>
      </c>
      <c r="D177" s="127"/>
      <c r="E177" s="127"/>
      <c r="F177" s="127"/>
      <c r="G177" s="128">
        <v>2009</v>
      </c>
      <c r="H177" s="131"/>
      <c r="I177" s="131"/>
      <c r="J177" s="131"/>
      <c r="K177" s="131"/>
      <c r="L177" s="127" t="s">
        <v>826</v>
      </c>
    </row>
    <row r="178" spans="1:12">
      <c r="A178" s="126">
        <v>6</v>
      </c>
      <c r="B178" s="127" t="s">
        <v>158</v>
      </c>
      <c r="C178" s="127" t="s">
        <v>589</v>
      </c>
      <c r="D178" s="127"/>
      <c r="E178" s="127"/>
      <c r="F178" s="127"/>
      <c r="G178" s="128"/>
      <c r="H178" s="128">
        <v>2017</v>
      </c>
      <c r="I178" s="128"/>
      <c r="J178" s="128"/>
      <c r="K178" s="128"/>
      <c r="L178" s="135" t="s">
        <v>823</v>
      </c>
    </row>
    <row r="179" spans="1:12">
      <c r="A179" s="129">
        <v>18</v>
      </c>
      <c r="B179" s="130" t="s">
        <v>159</v>
      </c>
      <c r="C179" s="130" t="s">
        <v>590</v>
      </c>
      <c r="D179" s="127"/>
      <c r="E179" s="127"/>
      <c r="F179" s="127"/>
      <c r="G179" s="128">
        <v>2018</v>
      </c>
      <c r="H179" s="131">
        <v>2022</v>
      </c>
      <c r="I179" s="131"/>
      <c r="J179" s="131"/>
      <c r="K179" s="131"/>
      <c r="L179" s="127" t="s">
        <v>859</v>
      </c>
    </row>
    <row r="180" spans="1:12">
      <c r="A180" s="129">
        <v>2</v>
      </c>
      <c r="B180" s="127" t="s">
        <v>723</v>
      </c>
      <c r="C180" s="127" t="s">
        <v>160</v>
      </c>
      <c r="D180" s="127"/>
      <c r="E180" s="127" t="s">
        <v>902</v>
      </c>
      <c r="F180" s="127"/>
      <c r="G180" s="128"/>
      <c r="H180" s="128"/>
      <c r="I180" s="128"/>
      <c r="J180" s="128">
        <v>2013</v>
      </c>
      <c r="K180" s="128"/>
      <c r="L180" s="127" t="s">
        <v>263</v>
      </c>
    </row>
    <row r="181" spans="1:12">
      <c r="A181" s="129">
        <v>24</v>
      </c>
      <c r="B181" s="127" t="s">
        <v>161</v>
      </c>
      <c r="C181" s="127" t="s">
        <v>160</v>
      </c>
      <c r="D181" s="127"/>
      <c r="E181" s="127"/>
      <c r="F181" s="127"/>
      <c r="G181" s="128">
        <v>2019</v>
      </c>
      <c r="H181" s="128"/>
      <c r="I181" s="131"/>
      <c r="J181" s="131"/>
      <c r="K181" s="131"/>
      <c r="L181" s="127" t="s">
        <v>162</v>
      </c>
    </row>
    <row r="182" spans="1:12">
      <c r="A182" s="129">
        <v>4</v>
      </c>
      <c r="B182" s="127" t="s">
        <v>737</v>
      </c>
      <c r="C182" s="127" t="s">
        <v>163</v>
      </c>
      <c r="D182" s="127"/>
      <c r="E182" s="127"/>
      <c r="F182" s="127"/>
      <c r="G182" s="131"/>
      <c r="H182" s="128">
        <v>2013</v>
      </c>
      <c r="I182" s="131"/>
      <c r="J182" s="131"/>
      <c r="K182" s="131"/>
      <c r="L182" s="127" t="s">
        <v>833</v>
      </c>
    </row>
    <row r="183" spans="1:12">
      <c r="A183" s="129">
        <v>1</v>
      </c>
      <c r="B183" s="127" t="s">
        <v>164</v>
      </c>
      <c r="C183" s="127" t="s">
        <v>163</v>
      </c>
      <c r="D183" s="127"/>
      <c r="E183" s="127"/>
      <c r="F183" s="127"/>
      <c r="G183" s="128"/>
      <c r="H183" s="128"/>
      <c r="I183" s="128">
        <v>2021</v>
      </c>
      <c r="J183" s="128"/>
      <c r="K183" s="128"/>
      <c r="L183" s="127" t="s">
        <v>833</v>
      </c>
    </row>
    <row r="184" spans="1:12">
      <c r="A184" s="126"/>
      <c r="B184" s="127" t="s">
        <v>165</v>
      </c>
      <c r="C184" s="127" t="s">
        <v>591</v>
      </c>
      <c r="D184" s="127"/>
      <c r="E184" s="127"/>
      <c r="F184" s="127"/>
      <c r="G184" s="128">
        <v>2021</v>
      </c>
      <c r="H184" s="128"/>
      <c r="I184" s="128"/>
      <c r="J184" s="128"/>
      <c r="K184" s="128"/>
      <c r="L184" s="127" t="s">
        <v>836</v>
      </c>
    </row>
    <row r="185" spans="1:12">
      <c r="A185" s="129">
        <v>11</v>
      </c>
      <c r="B185" s="130"/>
      <c r="C185" s="127" t="s">
        <v>894</v>
      </c>
      <c r="D185" s="127"/>
      <c r="E185" s="127"/>
      <c r="F185" s="127"/>
      <c r="G185" s="128">
        <v>2015</v>
      </c>
      <c r="H185" s="131"/>
      <c r="I185" s="131"/>
      <c r="J185" s="131"/>
      <c r="K185" s="131"/>
      <c r="L185" s="127"/>
    </row>
    <row r="186" spans="1:12">
      <c r="A186" s="129">
        <v>13</v>
      </c>
      <c r="B186" s="130"/>
      <c r="C186" s="130" t="s">
        <v>895</v>
      </c>
      <c r="D186" s="127"/>
      <c r="E186" s="127"/>
      <c r="F186" s="127"/>
      <c r="G186" s="134">
        <v>2011</v>
      </c>
      <c r="H186" s="131"/>
      <c r="I186" s="131"/>
      <c r="J186" s="131"/>
      <c r="K186" s="131"/>
      <c r="L186" s="127"/>
    </row>
    <row r="187" spans="1:12">
      <c r="A187" s="129">
        <v>5</v>
      </c>
      <c r="B187" s="130"/>
      <c r="C187" s="130" t="s">
        <v>896</v>
      </c>
      <c r="D187" s="127"/>
      <c r="E187" s="127"/>
      <c r="F187" s="127"/>
      <c r="G187" s="128"/>
      <c r="H187" s="131"/>
      <c r="I187" s="131"/>
      <c r="J187" s="128">
        <v>2018</v>
      </c>
      <c r="K187" s="131"/>
      <c r="L187" s="127"/>
    </row>
    <row r="188" spans="1:12">
      <c r="A188" s="126">
        <v>1</v>
      </c>
      <c r="B188" s="127" t="s">
        <v>166</v>
      </c>
      <c r="C188" s="127" t="s">
        <v>592</v>
      </c>
      <c r="D188" s="127"/>
      <c r="E188" s="127"/>
      <c r="F188" s="127"/>
      <c r="G188" s="128">
        <v>2017</v>
      </c>
      <c r="H188" s="131"/>
      <c r="I188" s="128"/>
      <c r="J188" s="128"/>
      <c r="K188" s="128"/>
      <c r="L188" s="127" t="s">
        <v>826</v>
      </c>
    </row>
    <row r="189" spans="1:12">
      <c r="A189" s="129">
        <v>7</v>
      </c>
      <c r="B189" s="130" t="s">
        <v>738</v>
      </c>
      <c r="C189" s="130" t="s">
        <v>167</v>
      </c>
      <c r="D189" s="127"/>
      <c r="E189" s="127"/>
      <c r="F189" s="127"/>
      <c r="G189" s="134">
        <v>2011</v>
      </c>
      <c r="H189" s="131"/>
      <c r="I189" s="131"/>
      <c r="J189" s="131"/>
      <c r="K189" s="131"/>
      <c r="L189" s="127"/>
    </row>
    <row r="190" spans="1:12">
      <c r="A190" s="126">
        <v>8</v>
      </c>
      <c r="B190" s="127" t="s">
        <v>738</v>
      </c>
      <c r="C190" s="127" t="s">
        <v>167</v>
      </c>
      <c r="D190" s="127"/>
      <c r="E190" s="127"/>
      <c r="F190" s="127"/>
      <c r="G190" s="128"/>
      <c r="H190" s="128"/>
      <c r="I190" s="128">
        <v>2016</v>
      </c>
      <c r="J190" s="128"/>
      <c r="K190" s="128"/>
      <c r="L190" s="127" t="s">
        <v>293</v>
      </c>
    </row>
    <row r="191" spans="1:12">
      <c r="A191" s="126">
        <v>78</v>
      </c>
      <c r="B191" s="132" t="s">
        <v>723</v>
      </c>
      <c r="C191" s="132" t="s">
        <v>168</v>
      </c>
      <c r="D191" s="127"/>
      <c r="E191" s="127"/>
      <c r="F191" s="127"/>
      <c r="G191" s="128">
        <v>2014</v>
      </c>
      <c r="H191" s="128"/>
      <c r="I191" s="128"/>
      <c r="J191" s="128"/>
      <c r="K191" s="128"/>
      <c r="L191" s="127" t="s">
        <v>23</v>
      </c>
    </row>
    <row r="192" spans="1:12">
      <c r="A192" s="126">
        <v>29</v>
      </c>
      <c r="B192" s="132" t="s">
        <v>727</v>
      </c>
      <c r="C192" s="132" t="s">
        <v>169</v>
      </c>
      <c r="D192" s="127"/>
      <c r="E192" s="127"/>
      <c r="F192" s="127"/>
      <c r="G192" s="128">
        <v>2014</v>
      </c>
      <c r="H192" s="128"/>
      <c r="I192" s="128"/>
      <c r="J192" s="128"/>
      <c r="K192" s="128"/>
      <c r="L192" s="127" t="s">
        <v>23</v>
      </c>
    </row>
    <row r="193" spans="1:12">
      <c r="A193" s="126">
        <v>2</v>
      </c>
      <c r="B193" s="130" t="s">
        <v>17</v>
      </c>
      <c r="C193" s="130" t="s">
        <v>170</v>
      </c>
      <c r="D193" s="127"/>
      <c r="E193" s="127"/>
      <c r="F193" s="127"/>
      <c r="G193" s="128"/>
      <c r="H193" s="128"/>
      <c r="I193" s="128">
        <v>2008</v>
      </c>
      <c r="J193" s="128"/>
      <c r="K193" s="128"/>
      <c r="L193" s="127"/>
    </row>
    <row r="194" spans="1:12">
      <c r="A194" s="126">
        <v>56</v>
      </c>
      <c r="B194" s="132" t="s">
        <v>409</v>
      </c>
      <c r="C194" s="132" t="s">
        <v>171</v>
      </c>
      <c r="D194" s="127"/>
      <c r="E194" s="127"/>
      <c r="F194" s="127"/>
      <c r="G194" s="128">
        <v>2014</v>
      </c>
      <c r="H194" s="128"/>
      <c r="I194" s="128"/>
      <c r="J194" s="128"/>
      <c r="K194" s="128"/>
      <c r="L194" s="127" t="s">
        <v>23</v>
      </c>
    </row>
    <row r="195" spans="1:12">
      <c r="A195" s="126">
        <v>16</v>
      </c>
      <c r="B195" s="130" t="s">
        <v>739</v>
      </c>
      <c r="C195" s="130" t="s">
        <v>171</v>
      </c>
      <c r="D195" s="127"/>
      <c r="E195" s="127"/>
      <c r="F195" s="127"/>
      <c r="G195" s="128">
        <v>2007</v>
      </c>
      <c r="H195" s="128"/>
      <c r="I195" s="128"/>
      <c r="J195" s="128"/>
      <c r="K195" s="128"/>
      <c r="L195" s="127" t="s">
        <v>172</v>
      </c>
    </row>
    <row r="196" spans="1:12">
      <c r="A196" s="126">
        <v>17</v>
      </c>
      <c r="B196" s="130" t="s">
        <v>739</v>
      </c>
      <c r="C196" s="130" t="s">
        <v>171</v>
      </c>
      <c r="D196" s="127"/>
      <c r="E196" s="127"/>
      <c r="F196" s="127"/>
      <c r="G196" s="128">
        <v>2007</v>
      </c>
      <c r="H196" s="134">
        <v>2011</v>
      </c>
      <c r="I196" s="131"/>
      <c r="J196" s="128"/>
      <c r="K196" s="128"/>
      <c r="L196" s="127" t="s">
        <v>844</v>
      </c>
    </row>
    <row r="197" spans="1:12">
      <c r="A197" s="126">
        <v>4</v>
      </c>
      <c r="B197" s="127" t="s">
        <v>173</v>
      </c>
      <c r="C197" s="127" t="s">
        <v>171</v>
      </c>
      <c r="D197" s="127"/>
      <c r="E197" s="127"/>
      <c r="F197" s="127"/>
      <c r="G197" s="128">
        <v>2012</v>
      </c>
      <c r="H197" s="128">
        <v>2017</v>
      </c>
      <c r="I197" s="128"/>
      <c r="J197" s="128"/>
      <c r="K197" s="128"/>
      <c r="L197" s="135" t="s">
        <v>293</v>
      </c>
    </row>
    <row r="198" spans="1:12">
      <c r="A198" s="126">
        <v>7</v>
      </c>
      <c r="B198" s="130" t="s">
        <v>740</v>
      </c>
      <c r="C198" s="130" t="s">
        <v>174</v>
      </c>
      <c r="D198" s="127"/>
      <c r="E198" s="127"/>
      <c r="F198" s="127"/>
      <c r="G198" s="128"/>
      <c r="H198" s="128">
        <v>2007</v>
      </c>
      <c r="I198" s="128">
        <v>2013</v>
      </c>
      <c r="J198" s="131"/>
      <c r="K198" s="131"/>
      <c r="L198" s="127" t="s">
        <v>838</v>
      </c>
    </row>
    <row r="199" spans="1:12">
      <c r="A199" s="126">
        <v>128</v>
      </c>
      <c r="B199" s="127"/>
      <c r="C199" s="127" t="s">
        <v>898</v>
      </c>
      <c r="D199" s="127"/>
      <c r="E199" s="127"/>
      <c r="F199" s="127"/>
      <c r="G199" s="128"/>
      <c r="H199" s="128"/>
      <c r="I199" s="128">
        <v>2022</v>
      </c>
      <c r="J199" s="128"/>
      <c r="K199" s="128"/>
      <c r="L199" s="127"/>
    </row>
    <row r="200" spans="1:12">
      <c r="A200" s="129">
        <v>27</v>
      </c>
      <c r="B200" s="130"/>
      <c r="C200" s="130" t="s">
        <v>890</v>
      </c>
      <c r="D200" s="127"/>
      <c r="E200" s="127"/>
      <c r="F200" s="127"/>
      <c r="G200" s="128">
        <v>2018</v>
      </c>
      <c r="H200" s="131"/>
      <c r="I200" s="131"/>
      <c r="J200" s="131"/>
      <c r="K200" s="131"/>
      <c r="L200" s="127" t="s">
        <v>825</v>
      </c>
    </row>
    <row r="201" spans="1:12">
      <c r="A201" s="129">
        <v>20</v>
      </c>
      <c r="B201" s="130"/>
      <c r="C201" s="130" t="s">
        <v>891</v>
      </c>
      <c r="D201" s="127"/>
      <c r="E201" s="127"/>
      <c r="F201" s="127"/>
      <c r="G201" s="128">
        <v>2009</v>
      </c>
      <c r="H201" s="131"/>
      <c r="I201" s="131"/>
      <c r="J201" s="128">
        <v>2019</v>
      </c>
      <c r="K201" s="131"/>
      <c r="L201" s="127"/>
    </row>
    <row r="202" spans="1:12">
      <c r="A202" s="129">
        <v>6</v>
      </c>
      <c r="B202" s="127"/>
      <c r="C202" s="127" t="s">
        <v>593</v>
      </c>
      <c r="D202" s="127"/>
      <c r="E202" s="127"/>
      <c r="F202" s="127"/>
      <c r="G202" s="131"/>
      <c r="H202" s="131"/>
      <c r="I202" s="128">
        <v>2019</v>
      </c>
      <c r="J202" s="131"/>
      <c r="K202" s="131"/>
      <c r="L202" s="127"/>
    </row>
    <row r="203" spans="1:12">
      <c r="A203" s="129">
        <v>19</v>
      </c>
      <c r="B203" s="134"/>
      <c r="C203" s="130" t="s">
        <v>892</v>
      </c>
      <c r="D203" s="127"/>
      <c r="E203" s="127"/>
      <c r="F203" s="127"/>
      <c r="G203" s="128">
        <v>2013</v>
      </c>
      <c r="H203" s="131"/>
      <c r="I203" s="131"/>
      <c r="J203" s="131"/>
      <c r="K203" s="131"/>
      <c r="L203" s="127" t="s">
        <v>31</v>
      </c>
    </row>
    <row r="204" spans="1:12">
      <c r="A204" s="126">
        <v>6</v>
      </c>
      <c r="B204" s="127"/>
      <c r="C204" s="127" t="s">
        <v>893</v>
      </c>
      <c r="D204" s="127"/>
      <c r="E204" s="127"/>
      <c r="F204" s="127"/>
      <c r="G204" s="128"/>
      <c r="H204" s="131"/>
      <c r="I204" s="128">
        <v>2017</v>
      </c>
      <c r="J204" s="128"/>
      <c r="K204" s="128"/>
      <c r="L204" s="135"/>
    </row>
    <row r="205" spans="1:12">
      <c r="A205" s="126">
        <v>2</v>
      </c>
      <c r="B205" s="130" t="s">
        <v>409</v>
      </c>
      <c r="C205" s="130" t="s">
        <v>176</v>
      </c>
      <c r="D205" s="127"/>
      <c r="E205" s="127"/>
      <c r="F205" s="127"/>
      <c r="G205" s="128"/>
      <c r="H205" s="128">
        <v>2008</v>
      </c>
      <c r="I205" s="128"/>
      <c r="J205" s="128"/>
      <c r="K205" s="128"/>
      <c r="L205" s="127"/>
    </row>
    <row r="206" spans="1:12">
      <c r="A206" s="126">
        <v>32</v>
      </c>
      <c r="B206" s="132" t="s">
        <v>11</v>
      </c>
      <c r="C206" s="132" t="s">
        <v>177</v>
      </c>
      <c r="D206" s="127"/>
      <c r="E206" s="127"/>
      <c r="F206" s="127"/>
      <c r="G206" s="128">
        <v>2014</v>
      </c>
      <c r="H206" s="128"/>
      <c r="I206" s="128"/>
      <c r="J206" s="128"/>
      <c r="K206" s="128"/>
      <c r="L206" s="127" t="s">
        <v>23</v>
      </c>
    </row>
    <row r="207" spans="1:12">
      <c r="A207" s="129">
        <v>11</v>
      </c>
      <c r="B207" s="132" t="s">
        <v>741</v>
      </c>
      <c r="C207" s="132" t="s">
        <v>178</v>
      </c>
      <c r="D207" s="127"/>
      <c r="E207" s="127"/>
      <c r="F207" s="127"/>
      <c r="G207" s="128">
        <v>2012</v>
      </c>
      <c r="H207" s="131"/>
      <c r="I207" s="128"/>
      <c r="J207" s="128"/>
      <c r="K207" s="128"/>
      <c r="L207" s="127" t="s">
        <v>859</v>
      </c>
    </row>
    <row r="208" spans="1:12">
      <c r="A208" s="129">
        <v>8</v>
      </c>
      <c r="B208" s="135" t="s">
        <v>179</v>
      </c>
      <c r="C208" s="135" t="s">
        <v>178</v>
      </c>
      <c r="D208" s="127"/>
      <c r="E208" s="127"/>
      <c r="F208" s="127"/>
      <c r="G208" s="128"/>
      <c r="H208" s="128">
        <v>2021</v>
      </c>
      <c r="I208" s="128"/>
      <c r="J208" s="128"/>
      <c r="K208" s="128"/>
      <c r="L208" s="127" t="s">
        <v>859</v>
      </c>
    </row>
    <row r="209" spans="1:12">
      <c r="A209" s="126">
        <v>1</v>
      </c>
      <c r="B209" s="127" t="s">
        <v>284</v>
      </c>
      <c r="C209" s="127" t="s">
        <v>180</v>
      </c>
      <c r="D209" s="127"/>
      <c r="E209" s="127"/>
      <c r="F209" s="127"/>
      <c r="G209" s="128" t="s">
        <v>862</v>
      </c>
      <c r="H209" s="128">
        <v>2014</v>
      </c>
      <c r="I209" s="128"/>
      <c r="J209" s="128"/>
      <c r="K209" s="128"/>
      <c r="L209" s="127" t="s">
        <v>844</v>
      </c>
    </row>
    <row r="210" spans="1:12">
      <c r="A210" s="126">
        <v>1</v>
      </c>
      <c r="B210" s="127" t="s">
        <v>150</v>
      </c>
      <c r="C210" s="127" t="s">
        <v>594</v>
      </c>
      <c r="D210" s="127"/>
      <c r="E210" s="127"/>
      <c r="F210" s="127"/>
      <c r="G210" s="128"/>
      <c r="H210" s="128">
        <v>2017</v>
      </c>
      <c r="I210" s="128"/>
      <c r="J210" s="128"/>
      <c r="K210" s="128"/>
      <c r="L210" s="135" t="s">
        <v>826</v>
      </c>
    </row>
    <row r="211" spans="1:12">
      <c r="A211" s="126">
        <v>18</v>
      </c>
      <c r="B211" s="130" t="s">
        <v>721</v>
      </c>
      <c r="C211" s="130" t="s">
        <v>181</v>
      </c>
      <c r="D211" s="127"/>
      <c r="E211" s="127"/>
      <c r="F211" s="127"/>
      <c r="G211" s="128"/>
      <c r="H211" s="128"/>
      <c r="I211" s="128">
        <v>2006</v>
      </c>
      <c r="J211" s="128"/>
      <c r="K211" s="128"/>
      <c r="L211" s="127"/>
    </row>
    <row r="212" spans="1:12">
      <c r="A212" s="126">
        <v>3</v>
      </c>
      <c r="B212" s="130" t="s">
        <v>742</v>
      </c>
      <c r="C212" s="130" t="s">
        <v>181</v>
      </c>
      <c r="D212" s="127"/>
      <c r="E212" s="127"/>
      <c r="F212" s="127"/>
      <c r="G212" s="128"/>
      <c r="H212" s="128">
        <v>2008</v>
      </c>
      <c r="I212" s="128"/>
      <c r="J212" s="128"/>
      <c r="K212" s="128"/>
      <c r="L212" s="127"/>
    </row>
    <row r="213" spans="1:12">
      <c r="A213" s="126">
        <v>64</v>
      </c>
      <c r="B213" s="132" t="s">
        <v>73</v>
      </c>
      <c r="C213" s="132" t="s">
        <v>182</v>
      </c>
      <c r="D213" s="127"/>
      <c r="E213" s="127"/>
      <c r="F213" s="127"/>
      <c r="G213" s="128" t="s">
        <v>862</v>
      </c>
      <c r="H213" s="128"/>
      <c r="I213" s="128"/>
      <c r="J213" s="128"/>
      <c r="K213" s="128"/>
      <c r="L213" s="127" t="s">
        <v>23</v>
      </c>
    </row>
    <row r="214" spans="1:12">
      <c r="A214" s="140">
        <v>6</v>
      </c>
      <c r="B214" s="130" t="s">
        <v>41</v>
      </c>
      <c r="C214" s="130" t="s">
        <v>183</v>
      </c>
      <c r="D214" s="127"/>
      <c r="E214" s="127"/>
      <c r="F214" s="127" t="s">
        <v>861</v>
      </c>
      <c r="G214" s="128"/>
      <c r="H214" s="128">
        <v>2007</v>
      </c>
      <c r="I214" s="128"/>
      <c r="J214" s="128"/>
      <c r="K214" s="128"/>
      <c r="L214" s="127"/>
    </row>
    <row r="215" spans="1:12">
      <c r="A215" s="126">
        <v>14</v>
      </c>
      <c r="B215" s="127" t="s">
        <v>743</v>
      </c>
      <c r="C215" s="127" t="s">
        <v>184</v>
      </c>
      <c r="D215" s="127"/>
      <c r="E215" s="127"/>
      <c r="F215" s="127"/>
      <c r="G215" s="128" t="s">
        <v>863</v>
      </c>
      <c r="H215" s="128"/>
      <c r="I215" s="128"/>
      <c r="J215" s="128"/>
      <c r="K215" s="128"/>
      <c r="L215" s="127" t="s">
        <v>844</v>
      </c>
    </row>
    <row r="216" spans="1:12">
      <c r="A216" s="126">
        <v>15</v>
      </c>
      <c r="B216" s="127" t="s">
        <v>744</v>
      </c>
      <c r="C216" s="127" t="s">
        <v>184</v>
      </c>
      <c r="D216" s="127"/>
      <c r="E216" s="127"/>
      <c r="F216" s="127"/>
      <c r="G216" s="128">
        <v>2014</v>
      </c>
      <c r="H216" s="128"/>
      <c r="I216" s="128"/>
      <c r="J216" s="128"/>
      <c r="K216" s="128"/>
      <c r="L216" s="127" t="s">
        <v>844</v>
      </c>
    </row>
    <row r="217" spans="1:12">
      <c r="A217" s="126">
        <v>3</v>
      </c>
      <c r="B217" s="127" t="s">
        <v>348</v>
      </c>
      <c r="C217" s="127" t="s">
        <v>185</v>
      </c>
      <c r="D217" s="127"/>
      <c r="E217" s="127"/>
      <c r="F217" s="127"/>
      <c r="G217" s="128">
        <v>2009</v>
      </c>
      <c r="H217" s="128">
        <v>2014</v>
      </c>
      <c r="I217" s="128"/>
      <c r="J217" s="128"/>
      <c r="K217" s="128"/>
      <c r="L217" s="127" t="s">
        <v>826</v>
      </c>
    </row>
    <row r="218" spans="1:12">
      <c r="A218" s="126">
        <v>2</v>
      </c>
      <c r="B218" s="130" t="s">
        <v>745</v>
      </c>
      <c r="C218" s="130" t="s">
        <v>185</v>
      </c>
      <c r="D218" s="127"/>
      <c r="E218" s="127"/>
      <c r="F218" s="127"/>
      <c r="G218" s="128"/>
      <c r="H218" s="128">
        <v>2007</v>
      </c>
      <c r="I218" s="128"/>
      <c r="J218" s="128"/>
      <c r="K218" s="128"/>
      <c r="L218" s="127"/>
    </row>
    <row r="219" spans="1:12">
      <c r="A219" s="126">
        <v>6</v>
      </c>
      <c r="B219" s="130" t="s">
        <v>164</v>
      </c>
      <c r="C219" s="130" t="s">
        <v>186</v>
      </c>
      <c r="D219" s="127"/>
      <c r="E219" s="127"/>
      <c r="F219" s="127"/>
      <c r="G219" s="128"/>
      <c r="H219" s="128"/>
      <c r="I219" s="128"/>
      <c r="J219" s="128">
        <v>2007</v>
      </c>
      <c r="K219" s="128"/>
      <c r="L219" s="127"/>
    </row>
    <row r="220" spans="1:12">
      <c r="A220" s="126">
        <v>96</v>
      </c>
      <c r="B220" s="132" t="s">
        <v>216</v>
      </c>
      <c r="C220" s="132" t="s">
        <v>187</v>
      </c>
      <c r="D220" s="127"/>
      <c r="E220" s="127"/>
      <c r="F220" s="127"/>
      <c r="G220" s="128">
        <v>2014</v>
      </c>
      <c r="H220" s="128"/>
      <c r="I220" s="128"/>
      <c r="J220" s="128"/>
      <c r="K220" s="128"/>
      <c r="L220" s="127" t="s">
        <v>23</v>
      </c>
    </row>
    <row r="221" spans="1:12">
      <c r="A221" s="126">
        <v>17</v>
      </c>
      <c r="B221" s="127" t="s">
        <v>746</v>
      </c>
      <c r="C221" s="127" t="s">
        <v>187</v>
      </c>
      <c r="D221" s="127"/>
      <c r="E221" s="127"/>
      <c r="F221" s="127"/>
      <c r="G221" s="128">
        <v>2020</v>
      </c>
      <c r="H221" s="128"/>
      <c r="I221" s="128"/>
      <c r="J221" s="128"/>
      <c r="K221" s="128"/>
      <c r="L221" s="127" t="s">
        <v>23</v>
      </c>
    </row>
    <row r="222" spans="1:12">
      <c r="A222" s="129">
        <v>3</v>
      </c>
      <c r="B222" s="132" t="s">
        <v>17</v>
      </c>
      <c r="C222" s="132" t="s">
        <v>188</v>
      </c>
      <c r="D222" s="127"/>
      <c r="E222" s="127"/>
      <c r="F222" s="127"/>
      <c r="G222" s="128">
        <v>2012</v>
      </c>
      <c r="H222" s="128"/>
      <c r="I222" s="128"/>
      <c r="J222" s="128"/>
      <c r="K222" s="128"/>
      <c r="L222" s="127" t="s">
        <v>823</v>
      </c>
    </row>
    <row r="223" spans="1:12">
      <c r="A223" s="133">
        <v>4</v>
      </c>
      <c r="B223" s="130" t="s">
        <v>747</v>
      </c>
      <c r="C223" s="130" t="s">
        <v>189</v>
      </c>
      <c r="D223" s="127"/>
      <c r="E223" s="127"/>
      <c r="F223" s="127"/>
      <c r="G223" s="134">
        <v>2010</v>
      </c>
      <c r="H223" s="131"/>
      <c r="I223" s="131"/>
      <c r="J223" s="131"/>
      <c r="K223" s="131"/>
      <c r="L223" s="127"/>
    </row>
    <row r="224" spans="1:12">
      <c r="A224" s="126">
        <v>142</v>
      </c>
      <c r="B224" s="132" t="s">
        <v>709</v>
      </c>
      <c r="C224" s="132" t="s">
        <v>858</v>
      </c>
      <c r="D224" s="127"/>
      <c r="E224" s="127"/>
      <c r="F224" s="127"/>
      <c r="G224" s="128">
        <v>2022</v>
      </c>
      <c r="H224" s="131"/>
      <c r="I224" s="131"/>
      <c r="J224" s="131"/>
      <c r="K224" s="131"/>
      <c r="L224" s="127" t="s">
        <v>859</v>
      </c>
    </row>
    <row r="225" spans="1:12">
      <c r="A225" s="129">
        <v>2</v>
      </c>
      <c r="B225" s="130" t="s">
        <v>190</v>
      </c>
      <c r="C225" s="130" t="s">
        <v>595</v>
      </c>
      <c r="D225" s="127"/>
      <c r="E225" s="127"/>
      <c r="F225" s="127"/>
      <c r="G225" s="131"/>
      <c r="H225" s="131"/>
      <c r="I225" s="131"/>
      <c r="J225" s="131"/>
      <c r="K225" s="128">
        <v>2019</v>
      </c>
      <c r="L225" s="127" t="s">
        <v>828</v>
      </c>
    </row>
    <row r="226" spans="1:12">
      <c r="A226" s="126">
        <v>8</v>
      </c>
      <c r="B226" s="130" t="s">
        <v>748</v>
      </c>
      <c r="C226" s="130" t="s">
        <v>191</v>
      </c>
      <c r="D226" s="127"/>
      <c r="E226" s="127"/>
      <c r="F226" s="127"/>
      <c r="G226" s="128"/>
      <c r="H226" s="128"/>
      <c r="I226" s="128">
        <v>2007</v>
      </c>
      <c r="J226" s="128"/>
      <c r="K226" s="128"/>
      <c r="L226" s="127"/>
    </row>
    <row r="227" spans="1:12">
      <c r="A227" s="129">
        <v>15</v>
      </c>
      <c r="B227" s="132" t="s">
        <v>749</v>
      </c>
      <c r="C227" s="132" t="s">
        <v>192</v>
      </c>
      <c r="D227" s="127"/>
      <c r="E227" s="127"/>
      <c r="F227" s="127"/>
      <c r="G227" s="128">
        <v>2012</v>
      </c>
      <c r="H227" s="128"/>
      <c r="I227" s="128"/>
      <c r="J227" s="128"/>
      <c r="K227" s="128"/>
      <c r="L227" s="127" t="s">
        <v>843</v>
      </c>
    </row>
    <row r="228" spans="1:12">
      <c r="A228" s="126">
        <v>11</v>
      </c>
      <c r="B228" s="127" t="s">
        <v>404</v>
      </c>
      <c r="C228" s="127" t="s">
        <v>193</v>
      </c>
      <c r="D228" s="127"/>
      <c r="E228" s="127"/>
      <c r="F228" s="127"/>
      <c r="G228" s="128">
        <v>2016</v>
      </c>
      <c r="H228" s="128"/>
      <c r="I228" s="128"/>
      <c r="J228" s="128"/>
      <c r="K228" s="128"/>
      <c r="L228" s="127" t="s">
        <v>835</v>
      </c>
    </row>
    <row r="229" spans="1:12">
      <c r="A229" s="129">
        <v>2</v>
      </c>
      <c r="B229" s="130" t="s">
        <v>345</v>
      </c>
      <c r="C229" s="130" t="s">
        <v>194</v>
      </c>
      <c r="D229" s="127"/>
      <c r="E229" s="127"/>
      <c r="F229" s="127"/>
      <c r="G229" s="134">
        <v>2011</v>
      </c>
      <c r="H229" s="131"/>
      <c r="I229" s="131"/>
      <c r="J229" s="131"/>
      <c r="K229" s="131"/>
      <c r="L229" s="127"/>
    </row>
    <row r="230" spans="1:12">
      <c r="A230" s="126">
        <v>98</v>
      </c>
      <c r="B230" s="132" t="s">
        <v>750</v>
      </c>
      <c r="C230" s="132" t="s">
        <v>195</v>
      </c>
      <c r="D230" s="127"/>
      <c r="E230" s="127"/>
      <c r="F230" s="127"/>
      <c r="G230" s="128">
        <v>2014</v>
      </c>
      <c r="H230" s="134">
        <v>2011</v>
      </c>
      <c r="I230" s="128"/>
      <c r="J230" s="128"/>
      <c r="K230" s="128"/>
      <c r="L230" s="127" t="s">
        <v>23</v>
      </c>
    </row>
    <row r="231" spans="1:12">
      <c r="A231" s="129">
        <v>24</v>
      </c>
      <c r="B231" s="130" t="s">
        <v>196</v>
      </c>
      <c r="C231" s="130" t="s">
        <v>596</v>
      </c>
      <c r="D231" s="127"/>
      <c r="E231" s="127"/>
      <c r="F231" s="127"/>
      <c r="G231" s="128">
        <v>2018</v>
      </c>
      <c r="H231" s="131"/>
      <c r="I231" s="131"/>
      <c r="J231" s="131"/>
      <c r="K231" s="131"/>
      <c r="L231" s="127" t="s">
        <v>825</v>
      </c>
    </row>
    <row r="232" spans="1:12">
      <c r="A232" s="126">
        <v>34</v>
      </c>
      <c r="B232" s="130"/>
      <c r="C232" s="130" t="s">
        <v>197</v>
      </c>
      <c r="D232" s="127"/>
      <c r="E232" s="127"/>
      <c r="F232" s="127"/>
      <c r="G232" s="128">
        <v>2006</v>
      </c>
      <c r="H232" s="128"/>
      <c r="I232" s="128"/>
      <c r="J232" s="128"/>
      <c r="K232" s="128"/>
      <c r="L232" s="127"/>
    </row>
    <row r="233" spans="1:12">
      <c r="A233" s="129"/>
      <c r="B233" s="127" t="s">
        <v>198</v>
      </c>
      <c r="C233" s="127" t="s">
        <v>597</v>
      </c>
      <c r="D233" s="127"/>
      <c r="E233" s="127"/>
      <c r="F233" s="127"/>
      <c r="G233" s="128">
        <v>2021</v>
      </c>
      <c r="H233" s="131"/>
      <c r="I233" s="131"/>
      <c r="J233" s="131"/>
      <c r="K233" s="131"/>
      <c r="L233" s="127" t="s">
        <v>859</v>
      </c>
    </row>
    <row r="234" spans="1:12">
      <c r="A234" s="126">
        <v>25</v>
      </c>
      <c r="B234" s="127" t="s">
        <v>751</v>
      </c>
      <c r="C234" s="127" t="s">
        <v>199</v>
      </c>
      <c r="D234" s="127"/>
      <c r="E234" s="127"/>
      <c r="F234" s="127"/>
      <c r="G234" s="128">
        <v>2016</v>
      </c>
      <c r="H234" s="128"/>
      <c r="I234" s="128"/>
      <c r="J234" s="128"/>
      <c r="K234" s="128"/>
      <c r="L234" s="127" t="s">
        <v>499</v>
      </c>
    </row>
    <row r="235" spans="1:12">
      <c r="A235" s="126"/>
      <c r="B235" s="136" t="s">
        <v>820</v>
      </c>
      <c r="C235" s="136" t="s">
        <v>200</v>
      </c>
      <c r="D235" s="127"/>
      <c r="E235" s="127"/>
      <c r="F235" s="127"/>
      <c r="G235" s="128">
        <v>2021</v>
      </c>
      <c r="H235" s="128"/>
      <c r="I235" s="128"/>
      <c r="J235" s="128"/>
      <c r="K235" s="128"/>
      <c r="L235" s="127" t="s">
        <v>836</v>
      </c>
    </row>
    <row r="236" spans="1:12">
      <c r="A236" s="129">
        <v>1</v>
      </c>
      <c r="B236" s="132" t="s">
        <v>740</v>
      </c>
      <c r="C236" s="132" t="s">
        <v>200</v>
      </c>
      <c r="D236" s="127"/>
      <c r="E236" s="127"/>
      <c r="F236" s="127"/>
      <c r="G236" s="128">
        <v>2015</v>
      </c>
      <c r="H236" s="128"/>
      <c r="I236" s="128"/>
      <c r="J236" s="128">
        <v>2012</v>
      </c>
      <c r="K236" s="128"/>
      <c r="L236" s="127" t="s">
        <v>836</v>
      </c>
    </row>
    <row r="237" spans="1:12">
      <c r="A237" s="126">
        <v>4</v>
      </c>
      <c r="B237" s="127" t="s">
        <v>752</v>
      </c>
      <c r="C237" s="127" t="s">
        <v>201</v>
      </c>
      <c r="D237" s="127"/>
      <c r="E237" s="127"/>
      <c r="F237" s="127"/>
      <c r="G237" s="128"/>
      <c r="H237" s="128"/>
      <c r="I237" s="128"/>
      <c r="J237" s="128">
        <v>2014</v>
      </c>
      <c r="K237" s="128"/>
      <c r="L237" s="127" t="s">
        <v>822</v>
      </c>
    </row>
    <row r="238" spans="1:12">
      <c r="A238" s="133">
        <v>6</v>
      </c>
      <c r="B238" s="130"/>
      <c r="C238" s="130" t="s">
        <v>598</v>
      </c>
      <c r="D238" s="127"/>
      <c r="E238" s="127"/>
      <c r="F238" s="127"/>
      <c r="G238" s="134">
        <v>2010</v>
      </c>
      <c r="H238" s="131"/>
      <c r="I238" s="131"/>
      <c r="J238" s="131"/>
      <c r="K238" s="131"/>
      <c r="L238" s="127"/>
    </row>
    <row r="239" spans="1:12">
      <c r="A239" s="129">
        <v>2</v>
      </c>
      <c r="B239" s="132" t="s">
        <v>217</v>
      </c>
      <c r="C239" s="132" t="s">
        <v>202</v>
      </c>
      <c r="D239" s="127" t="s">
        <v>203</v>
      </c>
      <c r="E239" s="127"/>
      <c r="F239" s="127"/>
      <c r="G239" s="128">
        <v>2012</v>
      </c>
      <c r="H239" s="128"/>
      <c r="I239" s="128"/>
      <c r="J239" s="128"/>
      <c r="K239" s="128"/>
      <c r="L239" s="127" t="s">
        <v>823</v>
      </c>
    </row>
    <row r="240" spans="1:12">
      <c r="A240" s="129">
        <v>5</v>
      </c>
      <c r="B240" s="127" t="s">
        <v>753</v>
      </c>
      <c r="C240" s="127" t="s">
        <v>202</v>
      </c>
      <c r="D240" s="127"/>
      <c r="E240" s="127"/>
      <c r="F240" s="127"/>
      <c r="G240" s="128"/>
      <c r="H240" s="128"/>
      <c r="I240" s="128"/>
      <c r="J240" s="128">
        <v>2013</v>
      </c>
      <c r="K240" s="128">
        <v>2022</v>
      </c>
      <c r="L240" s="127" t="s">
        <v>833</v>
      </c>
    </row>
    <row r="241" spans="1:12">
      <c r="A241" s="129">
        <v>8</v>
      </c>
      <c r="B241" s="127" t="s">
        <v>136</v>
      </c>
      <c r="C241" s="127" t="s">
        <v>202</v>
      </c>
      <c r="D241" s="127"/>
      <c r="E241" s="127"/>
      <c r="F241" s="127"/>
      <c r="G241" s="128">
        <v>2019</v>
      </c>
      <c r="H241" s="128"/>
      <c r="I241" s="131"/>
      <c r="J241" s="131"/>
      <c r="K241" s="131"/>
      <c r="L241" s="127" t="s">
        <v>27</v>
      </c>
    </row>
    <row r="242" spans="1:12">
      <c r="A242" s="126">
        <v>26</v>
      </c>
      <c r="B242" s="127" t="s">
        <v>754</v>
      </c>
      <c r="C242" s="127" t="s">
        <v>204</v>
      </c>
      <c r="D242" s="127"/>
      <c r="E242" s="127"/>
      <c r="F242" s="127"/>
      <c r="G242" s="128">
        <v>2016</v>
      </c>
      <c r="H242" s="128"/>
      <c r="I242" s="128"/>
      <c r="J242" s="128"/>
      <c r="K242" s="128"/>
      <c r="L242" s="127" t="s">
        <v>499</v>
      </c>
    </row>
    <row r="243" spans="1:12">
      <c r="A243" s="126">
        <v>91</v>
      </c>
      <c r="B243" s="132" t="s">
        <v>208</v>
      </c>
      <c r="C243" s="132" t="s">
        <v>205</v>
      </c>
      <c r="D243" s="127"/>
      <c r="E243" s="127"/>
      <c r="F243" s="127"/>
      <c r="G243" s="128">
        <v>2014</v>
      </c>
      <c r="H243" s="128"/>
      <c r="I243" s="128"/>
      <c r="J243" s="128"/>
      <c r="K243" s="128"/>
      <c r="L243" s="127" t="s">
        <v>23</v>
      </c>
    </row>
    <row r="244" spans="1:12">
      <c r="A244" s="129">
        <v>2</v>
      </c>
      <c r="B244" s="132" t="s">
        <v>409</v>
      </c>
      <c r="C244" s="132" t="s">
        <v>206</v>
      </c>
      <c r="D244" s="127"/>
      <c r="E244" s="127"/>
      <c r="F244" s="127"/>
      <c r="G244" s="128"/>
      <c r="H244" s="128">
        <v>2012</v>
      </c>
      <c r="I244" s="128"/>
      <c r="J244" s="128"/>
      <c r="K244" s="128"/>
      <c r="L244" s="127" t="s">
        <v>293</v>
      </c>
    </row>
    <row r="245" spans="1:12">
      <c r="A245" s="129">
        <v>7</v>
      </c>
      <c r="B245" s="132" t="s">
        <v>135</v>
      </c>
      <c r="C245" s="132" t="s">
        <v>206</v>
      </c>
      <c r="D245" s="127"/>
      <c r="E245" s="127"/>
      <c r="F245" s="127"/>
      <c r="G245" s="128">
        <v>2012</v>
      </c>
      <c r="H245" s="128"/>
      <c r="I245" s="128"/>
      <c r="J245" s="128"/>
      <c r="K245" s="128"/>
      <c r="L245" s="127" t="s">
        <v>293</v>
      </c>
    </row>
    <row r="246" spans="1:12">
      <c r="A246" s="129">
        <v>17</v>
      </c>
      <c r="B246" s="130" t="s">
        <v>198</v>
      </c>
      <c r="C246" s="130" t="s">
        <v>599</v>
      </c>
      <c r="D246" s="127"/>
      <c r="E246" s="127"/>
      <c r="F246" s="127"/>
      <c r="G246" s="128">
        <v>2017</v>
      </c>
      <c r="H246" s="131"/>
      <c r="I246" s="131"/>
      <c r="J246" s="131"/>
      <c r="K246" s="131"/>
      <c r="L246" s="127" t="s">
        <v>832</v>
      </c>
    </row>
    <row r="247" spans="1:12">
      <c r="A247" s="129">
        <v>2</v>
      </c>
      <c r="B247" s="136" t="s">
        <v>207</v>
      </c>
      <c r="C247" s="136" t="s">
        <v>599</v>
      </c>
      <c r="D247" s="127"/>
      <c r="E247" s="127"/>
      <c r="F247" s="127"/>
      <c r="G247" s="131"/>
      <c r="H247" s="131"/>
      <c r="I247" s="128">
        <v>2019</v>
      </c>
      <c r="J247" s="131"/>
      <c r="K247" s="131"/>
      <c r="L247" s="127" t="s">
        <v>832</v>
      </c>
    </row>
    <row r="248" spans="1:12">
      <c r="A248" s="129">
        <v>3</v>
      </c>
      <c r="B248" s="130" t="s">
        <v>208</v>
      </c>
      <c r="C248" s="130" t="s">
        <v>600</v>
      </c>
      <c r="D248" s="127"/>
      <c r="E248" s="127"/>
      <c r="F248" s="127"/>
      <c r="G248" s="128">
        <v>2015</v>
      </c>
      <c r="H248" s="128">
        <v>2018</v>
      </c>
      <c r="I248" s="131"/>
      <c r="J248" s="131"/>
      <c r="K248" s="131"/>
      <c r="L248" s="127" t="s">
        <v>832</v>
      </c>
    </row>
    <row r="249" spans="1:12">
      <c r="A249" s="126">
        <v>121</v>
      </c>
      <c r="B249" s="132" t="s">
        <v>164</v>
      </c>
      <c r="C249" s="132" t="s">
        <v>209</v>
      </c>
      <c r="D249" s="127"/>
      <c r="E249" s="127"/>
      <c r="F249" s="127"/>
      <c r="G249" s="128">
        <v>2014</v>
      </c>
      <c r="H249" s="128"/>
      <c r="I249" s="128"/>
      <c r="J249" s="128"/>
      <c r="K249" s="128"/>
      <c r="L249" s="127" t="s">
        <v>842</v>
      </c>
    </row>
    <row r="250" spans="1:12">
      <c r="A250" s="129">
        <v>1</v>
      </c>
      <c r="B250" s="132" t="s">
        <v>73</v>
      </c>
      <c r="C250" s="132" t="s">
        <v>210</v>
      </c>
      <c r="D250" s="127"/>
      <c r="E250" s="127"/>
      <c r="F250" s="127"/>
      <c r="G250" s="128">
        <v>2014</v>
      </c>
      <c r="H250" s="128"/>
      <c r="I250" s="128"/>
      <c r="J250" s="128"/>
      <c r="K250" s="128">
        <v>2012</v>
      </c>
      <c r="L250" s="127" t="s">
        <v>844</v>
      </c>
    </row>
    <row r="251" spans="1:12">
      <c r="A251" s="129">
        <v>2</v>
      </c>
      <c r="B251" s="130" t="s">
        <v>404</v>
      </c>
      <c r="C251" s="127" t="s">
        <v>211</v>
      </c>
      <c r="D251" s="127"/>
      <c r="E251" s="127"/>
      <c r="F251" s="127"/>
      <c r="G251" s="131"/>
      <c r="H251" s="128">
        <v>2015</v>
      </c>
      <c r="I251" s="131"/>
      <c r="J251" s="131"/>
      <c r="K251" s="131"/>
      <c r="L251" s="127" t="s">
        <v>831</v>
      </c>
    </row>
    <row r="252" spans="1:12">
      <c r="A252" s="126">
        <v>13</v>
      </c>
      <c r="B252" s="130" t="s">
        <v>151</v>
      </c>
      <c r="C252" s="130" t="s">
        <v>212</v>
      </c>
      <c r="D252" s="127"/>
      <c r="E252" s="127"/>
      <c r="F252" s="127"/>
      <c r="G252" s="128">
        <v>2007</v>
      </c>
      <c r="H252" s="128"/>
      <c r="I252" s="128">
        <v>2021</v>
      </c>
      <c r="J252" s="128"/>
      <c r="K252" s="128"/>
      <c r="L252" s="127" t="s">
        <v>175</v>
      </c>
    </row>
    <row r="253" spans="1:12">
      <c r="A253" s="126">
        <v>10</v>
      </c>
      <c r="B253" s="130" t="s">
        <v>755</v>
      </c>
      <c r="C253" s="130" t="s">
        <v>212</v>
      </c>
      <c r="D253" s="127"/>
      <c r="E253" s="127"/>
      <c r="F253" s="127"/>
      <c r="G253" s="128">
        <v>2007</v>
      </c>
      <c r="H253" s="128"/>
      <c r="I253" s="128">
        <v>2021</v>
      </c>
      <c r="J253" s="131"/>
      <c r="K253" s="128"/>
      <c r="L253" s="127" t="s">
        <v>175</v>
      </c>
    </row>
    <row r="254" spans="1:12">
      <c r="A254" s="126">
        <v>4</v>
      </c>
      <c r="B254" s="130" t="s">
        <v>756</v>
      </c>
      <c r="C254" s="130" t="s">
        <v>212</v>
      </c>
      <c r="D254" s="127"/>
      <c r="E254" s="127"/>
      <c r="F254" s="127"/>
      <c r="G254" s="128"/>
      <c r="H254" s="128"/>
      <c r="I254" s="128"/>
      <c r="J254" s="128">
        <v>2007</v>
      </c>
      <c r="K254" s="128"/>
      <c r="L254" s="127"/>
    </row>
    <row r="255" spans="1:12">
      <c r="A255" s="129">
        <v>5</v>
      </c>
      <c r="B255" s="127" t="s">
        <v>687</v>
      </c>
      <c r="C255" s="127" t="s">
        <v>213</v>
      </c>
      <c r="D255" s="127"/>
      <c r="E255" s="127"/>
      <c r="F255" s="127"/>
      <c r="G255" s="128">
        <v>2013</v>
      </c>
      <c r="H255" s="131"/>
      <c r="I255" s="131"/>
      <c r="J255" s="131"/>
      <c r="K255" s="131"/>
      <c r="L255" s="127" t="s">
        <v>859</v>
      </c>
    </row>
    <row r="256" spans="1:12">
      <c r="A256" s="126">
        <v>25</v>
      </c>
      <c r="B256" s="132" t="s">
        <v>150</v>
      </c>
      <c r="C256" s="132" t="s">
        <v>214</v>
      </c>
      <c r="D256" s="127"/>
      <c r="E256" s="127"/>
      <c r="F256" s="127"/>
      <c r="G256" s="128">
        <v>2014</v>
      </c>
      <c r="H256" s="128"/>
      <c r="I256" s="128"/>
      <c r="J256" s="128"/>
      <c r="K256" s="128"/>
      <c r="L256" s="127" t="s">
        <v>822</v>
      </c>
    </row>
    <row r="257" spans="1:12">
      <c r="A257" s="129">
        <v>2</v>
      </c>
      <c r="B257" s="130" t="s">
        <v>757</v>
      </c>
      <c r="C257" s="127" t="s">
        <v>215</v>
      </c>
      <c r="D257" s="127"/>
      <c r="E257" s="127"/>
      <c r="F257" s="127"/>
      <c r="G257" s="131"/>
      <c r="H257" s="131"/>
      <c r="I257" s="128">
        <v>2015</v>
      </c>
      <c r="J257" s="131"/>
      <c r="K257" s="131"/>
      <c r="L257" s="127"/>
    </row>
    <row r="258" spans="1:12">
      <c r="A258" s="129">
        <v>3</v>
      </c>
      <c r="B258" s="130" t="s">
        <v>216</v>
      </c>
      <c r="C258" s="130" t="s">
        <v>601</v>
      </c>
      <c r="D258" s="127"/>
      <c r="E258" s="127"/>
      <c r="F258" s="127"/>
      <c r="G258" s="128">
        <v>2018</v>
      </c>
      <c r="H258" s="131">
        <v>2022</v>
      </c>
      <c r="I258" s="131"/>
      <c r="J258" s="131"/>
      <c r="K258" s="131"/>
      <c r="L258" s="127" t="s">
        <v>822</v>
      </c>
    </row>
    <row r="259" spans="1:12">
      <c r="A259" s="129">
        <v>1</v>
      </c>
      <c r="B259" s="130" t="s">
        <v>217</v>
      </c>
      <c r="C259" s="130" t="s">
        <v>602</v>
      </c>
      <c r="D259" s="127"/>
      <c r="E259" s="127"/>
      <c r="F259" s="127"/>
      <c r="G259" s="128"/>
      <c r="H259" s="128">
        <v>2018</v>
      </c>
      <c r="I259" s="131"/>
      <c r="J259" s="131"/>
      <c r="K259" s="131"/>
      <c r="L259" s="127" t="s">
        <v>822</v>
      </c>
    </row>
    <row r="260" spans="1:12">
      <c r="A260" s="126">
        <v>4</v>
      </c>
      <c r="B260" s="130" t="s">
        <v>758</v>
      </c>
      <c r="C260" s="130" t="s">
        <v>218</v>
      </c>
      <c r="D260" s="127"/>
      <c r="E260" s="127"/>
      <c r="F260" s="127"/>
      <c r="G260" s="128"/>
      <c r="H260" s="128"/>
      <c r="I260" s="128"/>
      <c r="J260" s="128">
        <v>2006</v>
      </c>
      <c r="K260" s="128"/>
      <c r="L260" s="127"/>
    </row>
    <row r="261" spans="1:12">
      <c r="A261" s="126">
        <v>82</v>
      </c>
      <c r="B261" s="132" t="s">
        <v>709</v>
      </c>
      <c r="C261" s="132" t="s">
        <v>219</v>
      </c>
      <c r="D261" s="127"/>
      <c r="E261" s="127"/>
      <c r="F261" s="127"/>
      <c r="G261" s="128" t="s">
        <v>864</v>
      </c>
      <c r="H261" s="128">
        <v>2014</v>
      </c>
      <c r="I261" s="128"/>
      <c r="J261" s="128"/>
      <c r="K261" s="128"/>
      <c r="L261" s="127" t="s">
        <v>822</v>
      </c>
    </row>
    <row r="262" spans="1:12">
      <c r="A262" s="126">
        <v>13</v>
      </c>
      <c r="B262" s="127" t="s">
        <v>379</v>
      </c>
      <c r="C262" s="127" t="s">
        <v>220</v>
      </c>
      <c r="D262" s="127"/>
      <c r="E262" s="127"/>
      <c r="F262" s="127"/>
      <c r="G262" s="128">
        <v>2016</v>
      </c>
      <c r="H262" s="128">
        <v>2019</v>
      </c>
      <c r="I262" s="128"/>
      <c r="J262" s="128"/>
      <c r="K262" s="128"/>
      <c r="L262" s="127" t="s">
        <v>293</v>
      </c>
    </row>
    <row r="263" spans="1:12">
      <c r="A263" s="126">
        <v>20</v>
      </c>
      <c r="B263" s="127" t="s">
        <v>709</v>
      </c>
      <c r="C263" s="127" t="s">
        <v>221</v>
      </c>
      <c r="D263" s="127"/>
      <c r="E263" s="127"/>
      <c r="F263" s="127"/>
      <c r="G263" s="128">
        <v>2016</v>
      </c>
      <c r="H263" s="128"/>
      <c r="I263" s="128"/>
      <c r="J263" s="128"/>
      <c r="K263" s="128"/>
      <c r="L263" s="127" t="s">
        <v>293</v>
      </c>
    </row>
    <row r="264" spans="1:12">
      <c r="A264" s="129">
        <v>2</v>
      </c>
      <c r="B264" s="130" t="s">
        <v>24</v>
      </c>
      <c r="C264" s="130" t="s">
        <v>222</v>
      </c>
      <c r="D264" s="127"/>
      <c r="E264" s="127"/>
      <c r="F264" s="127"/>
      <c r="G264" s="128">
        <v>2007</v>
      </c>
      <c r="H264" s="128">
        <v>2009</v>
      </c>
      <c r="I264" s="128">
        <v>2017</v>
      </c>
      <c r="J264" s="131"/>
      <c r="K264" s="131"/>
      <c r="L264" s="127" t="s">
        <v>826</v>
      </c>
    </row>
    <row r="265" spans="1:12">
      <c r="A265" s="126">
        <v>1</v>
      </c>
      <c r="B265" s="127" t="s">
        <v>759</v>
      </c>
      <c r="C265" s="127" t="s">
        <v>223</v>
      </c>
      <c r="D265" s="127"/>
      <c r="E265" s="127"/>
      <c r="F265" s="127"/>
      <c r="G265" s="128"/>
      <c r="H265" s="128"/>
      <c r="I265" s="128"/>
      <c r="J265" s="128">
        <v>2006</v>
      </c>
      <c r="K265" s="128">
        <v>2016</v>
      </c>
      <c r="L265" s="127" t="s">
        <v>859</v>
      </c>
    </row>
    <row r="266" spans="1:12">
      <c r="A266" s="129">
        <v>6</v>
      </c>
      <c r="B266" s="127" t="s">
        <v>68</v>
      </c>
      <c r="C266" s="127" t="s">
        <v>603</v>
      </c>
      <c r="D266" s="127"/>
      <c r="E266" s="127"/>
      <c r="F266" s="127"/>
      <c r="G266" s="131"/>
      <c r="H266" s="131"/>
      <c r="I266" s="131"/>
      <c r="J266" s="128">
        <v>2019</v>
      </c>
      <c r="K266" s="131"/>
      <c r="L266" s="127" t="s">
        <v>27</v>
      </c>
    </row>
    <row r="267" spans="1:12">
      <c r="A267" s="129">
        <v>5</v>
      </c>
      <c r="B267" s="130" t="s">
        <v>166</v>
      </c>
      <c r="C267" s="127" t="s">
        <v>224</v>
      </c>
      <c r="D267" s="127"/>
      <c r="E267" s="127"/>
      <c r="F267" s="127"/>
      <c r="G267" s="128">
        <v>2015</v>
      </c>
      <c r="H267" s="131"/>
      <c r="I267" s="131"/>
      <c r="J267" s="131"/>
      <c r="K267" s="131"/>
      <c r="L267" s="127" t="s">
        <v>859</v>
      </c>
    </row>
    <row r="268" spans="1:12">
      <c r="A268" s="126">
        <v>3</v>
      </c>
      <c r="B268" s="130" t="s">
        <v>740</v>
      </c>
      <c r="C268" s="130" t="s">
        <v>225</v>
      </c>
      <c r="D268" s="127"/>
      <c r="E268" s="127"/>
      <c r="F268" s="127"/>
      <c r="G268" s="128"/>
      <c r="H268" s="128"/>
      <c r="I268" s="128"/>
      <c r="J268" s="128">
        <v>2007</v>
      </c>
      <c r="K268" s="128"/>
      <c r="L268" s="127" t="s">
        <v>826</v>
      </c>
    </row>
    <row r="269" spans="1:12">
      <c r="A269" s="129"/>
      <c r="B269" s="127" t="s">
        <v>818</v>
      </c>
      <c r="C269" s="127" t="s">
        <v>819</v>
      </c>
      <c r="D269" s="127"/>
      <c r="E269" s="127"/>
      <c r="F269" s="127"/>
      <c r="G269" s="128">
        <v>2021</v>
      </c>
      <c r="H269" s="128"/>
      <c r="I269" s="131"/>
      <c r="J269" s="131"/>
      <c r="K269" s="131"/>
      <c r="L269" s="127" t="s">
        <v>175</v>
      </c>
    </row>
    <row r="270" spans="1:12">
      <c r="A270" s="126">
        <v>1</v>
      </c>
      <c r="B270" s="127" t="s">
        <v>760</v>
      </c>
      <c r="C270" s="127" t="s">
        <v>226</v>
      </c>
      <c r="D270" s="127"/>
      <c r="E270" s="127"/>
      <c r="F270" s="127"/>
      <c r="G270" s="128"/>
      <c r="H270" s="128"/>
      <c r="I270" s="128">
        <v>2016</v>
      </c>
      <c r="J270" s="128"/>
      <c r="K270" s="128"/>
      <c r="L270" s="127" t="s">
        <v>829</v>
      </c>
    </row>
    <row r="271" spans="1:12">
      <c r="A271" s="129">
        <v>3</v>
      </c>
      <c r="B271" s="127" t="s">
        <v>73</v>
      </c>
      <c r="C271" s="127" t="s">
        <v>604</v>
      </c>
      <c r="D271" s="127"/>
      <c r="E271" s="127"/>
      <c r="F271" s="127"/>
      <c r="G271" s="131"/>
      <c r="H271" s="128">
        <v>2019</v>
      </c>
      <c r="I271" s="131"/>
      <c r="J271" s="131"/>
      <c r="K271" s="131"/>
      <c r="L271" s="127" t="s">
        <v>227</v>
      </c>
    </row>
    <row r="272" spans="1:12">
      <c r="A272" s="126">
        <v>1</v>
      </c>
      <c r="B272" s="130" t="s">
        <v>728</v>
      </c>
      <c r="C272" s="130" t="s">
        <v>228</v>
      </c>
      <c r="D272" s="127"/>
      <c r="E272" s="127"/>
      <c r="F272" s="127"/>
      <c r="G272" s="128"/>
      <c r="H272" s="128">
        <v>2007</v>
      </c>
      <c r="I272" s="128"/>
      <c r="J272" s="128"/>
      <c r="K272" s="128"/>
      <c r="L272" s="127"/>
    </row>
    <row r="273" spans="1:12">
      <c r="A273" s="126">
        <v>4</v>
      </c>
      <c r="B273" s="127" t="s">
        <v>229</v>
      </c>
      <c r="C273" s="127" t="s">
        <v>605</v>
      </c>
      <c r="D273" s="127"/>
      <c r="E273" s="127"/>
      <c r="F273" s="127"/>
      <c r="G273" s="128">
        <v>2020</v>
      </c>
      <c r="H273" s="128"/>
      <c r="I273" s="128"/>
      <c r="J273" s="128"/>
      <c r="K273" s="128"/>
      <c r="L273" s="127" t="s">
        <v>293</v>
      </c>
    </row>
    <row r="274" spans="1:12">
      <c r="A274" s="126">
        <v>120</v>
      </c>
      <c r="B274" s="132" t="s">
        <v>164</v>
      </c>
      <c r="C274" s="132" t="s">
        <v>230</v>
      </c>
      <c r="D274" s="127" t="s">
        <v>231</v>
      </c>
      <c r="E274" s="127"/>
      <c r="F274" s="127"/>
      <c r="G274" s="128">
        <v>2014</v>
      </c>
      <c r="H274" s="128"/>
      <c r="I274" s="128"/>
      <c r="J274" s="128"/>
      <c r="K274" s="128"/>
      <c r="L274" s="127" t="s">
        <v>841</v>
      </c>
    </row>
    <row r="275" spans="1:12">
      <c r="A275" s="129">
        <v>4</v>
      </c>
      <c r="B275" s="127" t="s">
        <v>164</v>
      </c>
      <c r="C275" s="127" t="s">
        <v>230</v>
      </c>
      <c r="D275" s="127"/>
      <c r="E275" s="127"/>
      <c r="F275" s="127"/>
      <c r="G275" s="128">
        <v>2019</v>
      </c>
      <c r="H275" s="128"/>
      <c r="I275" s="131"/>
      <c r="J275" s="131"/>
      <c r="K275" s="131"/>
      <c r="L275" s="127" t="s">
        <v>31</v>
      </c>
    </row>
    <row r="276" spans="1:12">
      <c r="A276" s="129">
        <v>1</v>
      </c>
      <c r="B276" s="130" t="s">
        <v>11</v>
      </c>
      <c r="C276" s="127" t="s">
        <v>232</v>
      </c>
      <c r="D276" s="127"/>
      <c r="E276" s="127"/>
      <c r="F276" s="127"/>
      <c r="G276" s="128"/>
      <c r="H276" s="128"/>
      <c r="I276" s="128">
        <v>2015</v>
      </c>
      <c r="J276" s="128"/>
      <c r="K276" s="128"/>
      <c r="L276" s="127" t="s">
        <v>831</v>
      </c>
    </row>
    <row r="277" spans="1:12">
      <c r="A277" s="126">
        <v>15</v>
      </c>
      <c r="B277" s="130" t="s">
        <v>761</v>
      </c>
      <c r="C277" s="130" t="s">
        <v>233</v>
      </c>
      <c r="D277" s="127"/>
      <c r="E277" s="127"/>
      <c r="F277" s="127"/>
      <c r="G277" s="128"/>
      <c r="H277" s="128"/>
      <c r="I277" s="128">
        <v>2006</v>
      </c>
      <c r="J277" s="128"/>
      <c r="K277" s="128"/>
      <c r="L277" s="127"/>
    </row>
    <row r="278" spans="1:12">
      <c r="A278" s="126">
        <v>9</v>
      </c>
      <c r="B278" s="127" t="s">
        <v>742</v>
      </c>
      <c r="C278" s="127" t="s">
        <v>234</v>
      </c>
      <c r="D278" s="127"/>
      <c r="E278" s="127"/>
      <c r="F278" s="127"/>
      <c r="G278" s="128">
        <v>2014</v>
      </c>
      <c r="H278" s="128"/>
      <c r="I278" s="128"/>
      <c r="J278" s="128"/>
      <c r="K278" s="128"/>
      <c r="L278" s="127" t="s">
        <v>293</v>
      </c>
    </row>
    <row r="279" spans="1:12">
      <c r="A279" s="129">
        <v>19</v>
      </c>
      <c r="B279" s="130" t="s">
        <v>12</v>
      </c>
      <c r="C279" s="130" t="s">
        <v>606</v>
      </c>
      <c r="D279" s="127"/>
      <c r="E279" s="127"/>
      <c r="F279" s="127"/>
      <c r="G279" s="128">
        <v>2017</v>
      </c>
      <c r="H279" s="131"/>
      <c r="I279" s="131"/>
      <c r="J279" s="131"/>
      <c r="K279" s="131"/>
      <c r="L279" s="127" t="s">
        <v>832</v>
      </c>
    </row>
    <row r="280" spans="1:12">
      <c r="A280" s="126">
        <v>44</v>
      </c>
      <c r="B280" s="132" t="s">
        <v>236</v>
      </c>
      <c r="C280" s="132" t="s">
        <v>235</v>
      </c>
      <c r="D280" s="127"/>
      <c r="E280" s="127"/>
      <c r="F280" s="127"/>
      <c r="G280" s="128">
        <v>2014</v>
      </c>
      <c r="H280" s="128"/>
      <c r="I280" s="128"/>
      <c r="J280" s="128"/>
      <c r="K280" s="128"/>
      <c r="L280" s="127" t="s">
        <v>23</v>
      </c>
    </row>
    <row r="281" spans="1:12">
      <c r="A281" s="129">
        <v>5</v>
      </c>
      <c r="B281" s="127" t="s">
        <v>236</v>
      </c>
      <c r="C281" s="127" t="s">
        <v>235</v>
      </c>
      <c r="D281" s="127"/>
      <c r="E281" s="127"/>
      <c r="F281" s="127"/>
      <c r="G281" s="128"/>
      <c r="H281" s="128">
        <v>2021</v>
      </c>
      <c r="I281" s="128"/>
      <c r="J281" s="128"/>
      <c r="K281" s="128"/>
      <c r="L281" s="127" t="s">
        <v>833</v>
      </c>
    </row>
    <row r="282" spans="1:12">
      <c r="A282" s="129">
        <v>5</v>
      </c>
      <c r="B282" s="130" t="s">
        <v>237</v>
      </c>
      <c r="C282" s="130" t="s">
        <v>607</v>
      </c>
      <c r="D282" s="127"/>
      <c r="E282" s="127"/>
      <c r="F282" s="127"/>
      <c r="G282" s="128">
        <v>2018</v>
      </c>
      <c r="H282" s="128">
        <v>2019</v>
      </c>
      <c r="I282" s="131"/>
      <c r="J282" s="131"/>
      <c r="K282" s="131"/>
      <c r="L282" s="127" t="s">
        <v>832</v>
      </c>
    </row>
    <row r="283" spans="1:12">
      <c r="A283" s="126">
        <v>141</v>
      </c>
      <c r="B283" s="132" t="s">
        <v>73</v>
      </c>
      <c r="C283" s="132" t="s">
        <v>857</v>
      </c>
      <c r="D283" s="127"/>
      <c r="E283" s="127"/>
      <c r="F283" s="127"/>
      <c r="G283" s="128">
        <v>2022</v>
      </c>
      <c r="H283" s="131"/>
      <c r="I283" s="131"/>
      <c r="J283" s="131"/>
      <c r="K283" s="131"/>
      <c r="L283" s="127" t="s">
        <v>859</v>
      </c>
    </row>
    <row r="284" spans="1:12">
      <c r="A284" s="129">
        <v>3</v>
      </c>
      <c r="B284" s="127" t="s">
        <v>138</v>
      </c>
      <c r="C284" s="127" t="s">
        <v>238</v>
      </c>
      <c r="D284" s="127"/>
      <c r="E284" s="127"/>
      <c r="F284" s="127"/>
      <c r="G284" s="128"/>
      <c r="H284" s="128">
        <v>2013</v>
      </c>
      <c r="I284" s="128">
        <v>2019</v>
      </c>
      <c r="J284" s="131"/>
      <c r="K284" s="131"/>
      <c r="L284" s="127" t="s">
        <v>263</v>
      </c>
    </row>
    <row r="285" spans="1:12">
      <c r="A285" s="129">
        <v>5</v>
      </c>
      <c r="B285" s="132" t="s">
        <v>407</v>
      </c>
      <c r="C285" s="132" t="s">
        <v>239</v>
      </c>
      <c r="D285" s="127"/>
      <c r="E285" s="127"/>
      <c r="F285" s="127"/>
      <c r="G285" s="128">
        <v>2012</v>
      </c>
      <c r="H285" s="128">
        <v>2013</v>
      </c>
      <c r="I285" s="128"/>
      <c r="J285" s="128"/>
      <c r="K285" s="128"/>
      <c r="L285" s="127" t="s">
        <v>293</v>
      </c>
    </row>
    <row r="286" spans="1:12">
      <c r="A286" s="126">
        <v>7</v>
      </c>
      <c r="B286" s="127" t="s">
        <v>762</v>
      </c>
      <c r="C286" s="127" t="s">
        <v>239</v>
      </c>
      <c r="D286" s="127"/>
      <c r="E286" s="127"/>
      <c r="F286" s="127"/>
      <c r="G286" s="128">
        <v>2016</v>
      </c>
      <c r="H286" s="128"/>
      <c r="I286" s="128"/>
      <c r="J286" s="128"/>
      <c r="K286" s="128"/>
      <c r="L286" s="127" t="s">
        <v>859</v>
      </c>
    </row>
    <row r="287" spans="1:12">
      <c r="A287" s="126">
        <v>3</v>
      </c>
      <c r="B287" s="136" t="s">
        <v>240</v>
      </c>
      <c r="C287" s="136" t="s">
        <v>608</v>
      </c>
      <c r="D287" s="127"/>
      <c r="E287" s="127"/>
      <c r="F287" s="127"/>
      <c r="G287" s="128">
        <v>2020</v>
      </c>
      <c r="H287" s="128"/>
      <c r="I287" s="128"/>
      <c r="J287" s="128"/>
      <c r="K287" s="128"/>
      <c r="L287" s="127" t="s">
        <v>293</v>
      </c>
    </row>
    <row r="288" spans="1:12">
      <c r="A288" s="126">
        <v>73</v>
      </c>
      <c r="B288" s="132" t="s">
        <v>135</v>
      </c>
      <c r="C288" s="132" t="s">
        <v>241</v>
      </c>
      <c r="D288" s="127"/>
      <c r="E288" s="127"/>
      <c r="F288" s="127"/>
      <c r="G288" s="128">
        <v>2014</v>
      </c>
      <c r="H288" s="128"/>
      <c r="I288" s="128"/>
      <c r="J288" s="128"/>
      <c r="K288" s="128"/>
      <c r="L288" s="127" t="s">
        <v>23</v>
      </c>
    </row>
    <row r="289" spans="1:12">
      <c r="A289" s="126">
        <v>10</v>
      </c>
      <c r="B289" s="127" t="s">
        <v>763</v>
      </c>
      <c r="C289" s="127" t="s">
        <v>9</v>
      </c>
      <c r="D289" s="127"/>
      <c r="E289" s="127"/>
      <c r="F289" s="127"/>
      <c r="G289" s="128">
        <v>2016</v>
      </c>
      <c r="H289" s="128"/>
      <c r="I289" s="128"/>
      <c r="J289" s="128"/>
      <c r="K289" s="128"/>
      <c r="L289" s="127" t="s">
        <v>835</v>
      </c>
    </row>
    <row r="290" spans="1:12">
      <c r="A290" s="129">
        <v>5</v>
      </c>
      <c r="B290" s="130" t="s">
        <v>73</v>
      </c>
      <c r="C290" s="130" t="s">
        <v>609</v>
      </c>
      <c r="D290" s="127"/>
      <c r="E290" s="127"/>
      <c r="F290" s="127"/>
      <c r="G290" s="128"/>
      <c r="H290" s="128">
        <v>2018</v>
      </c>
      <c r="I290" s="131"/>
      <c r="J290" s="131"/>
      <c r="K290" s="131"/>
      <c r="L290" s="127" t="s">
        <v>837</v>
      </c>
    </row>
    <row r="291" spans="1:12">
      <c r="A291" s="129">
        <v>12</v>
      </c>
      <c r="B291" s="130" t="s">
        <v>138</v>
      </c>
      <c r="C291" s="130" t="s">
        <v>609</v>
      </c>
      <c r="D291" s="127"/>
      <c r="E291" s="127"/>
      <c r="F291" s="127"/>
      <c r="G291" s="128">
        <v>2018</v>
      </c>
      <c r="H291" s="131"/>
      <c r="I291" s="131"/>
      <c r="J291" s="131"/>
      <c r="K291" s="131"/>
      <c r="L291" s="127" t="s">
        <v>837</v>
      </c>
    </row>
    <row r="292" spans="1:12">
      <c r="A292" s="129">
        <v>12</v>
      </c>
      <c r="B292" s="135" t="s">
        <v>764</v>
      </c>
      <c r="C292" s="135" t="s">
        <v>242</v>
      </c>
      <c r="D292" s="127"/>
      <c r="E292" s="127"/>
      <c r="F292" s="127"/>
      <c r="G292" s="131"/>
      <c r="H292" s="128">
        <v>2013</v>
      </c>
      <c r="I292" s="131"/>
      <c r="J292" s="131"/>
      <c r="K292" s="131"/>
      <c r="L292" s="127" t="s">
        <v>27</v>
      </c>
    </row>
    <row r="293" spans="1:12">
      <c r="A293" s="126">
        <v>19</v>
      </c>
      <c r="B293" s="130" t="s">
        <v>732</v>
      </c>
      <c r="C293" s="130" t="s">
        <v>243</v>
      </c>
      <c r="D293" s="127"/>
      <c r="E293" s="127"/>
      <c r="F293" s="127"/>
      <c r="G293" s="128">
        <v>2014</v>
      </c>
      <c r="H293" s="128"/>
      <c r="I293" s="128">
        <v>2006</v>
      </c>
      <c r="J293" s="128"/>
      <c r="K293" s="128"/>
      <c r="L293" s="127"/>
    </row>
    <row r="294" spans="1:12">
      <c r="A294" s="126">
        <v>77</v>
      </c>
      <c r="B294" s="132" t="s">
        <v>765</v>
      </c>
      <c r="C294" s="132" t="s">
        <v>243</v>
      </c>
      <c r="D294" s="127"/>
      <c r="E294" s="127"/>
      <c r="F294" s="127"/>
      <c r="G294" s="128">
        <v>2014</v>
      </c>
      <c r="H294" s="128"/>
      <c r="I294" s="128"/>
      <c r="J294" s="128"/>
      <c r="K294" s="128"/>
      <c r="L294" s="127" t="s">
        <v>23</v>
      </c>
    </row>
    <row r="295" spans="1:12">
      <c r="A295" s="129">
        <v>6</v>
      </c>
      <c r="B295" s="130" t="s">
        <v>217</v>
      </c>
      <c r="C295" s="127" t="s">
        <v>244</v>
      </c>
      <c r="D295" s="127"/>
      <c r="E295" s="127"/>
      <c r="F295" s="127"/>
      <c r="G295" s="128">
        <v>2015</v>
      </c>
      <c r="H295" s="131"/>
      <c r="I295" s="131"/>
      <c r="J295" s="131"/>
      <c r="K295" s="131"/>
      <c r="L295" s="127" t="s">
        <v>859</v>
      </c>
    </row>
    <row r="296" spans="1:12">
      <c r="A296" s="126">
        <v>5</v>
      </c>
      <c r="B296" s="127" t="s">
        <v>755</v>
      </c>
      <c r="C296" s="127" t="s">
        <v>610</v>
      </c>
      <c r="D296" s="127"/>
      <c r="E296" s="127"/>
      <c r="F296" s="127"/>
      <c r="G296" s="128">
        <v>2020</v>
      </c>
      <c r="H296" s="128"/>
      <c r="I296" s="128"/>
      <c r="J296" s="128"/>
      <c r="K296" s="128"/>
      <c r="L296" s="127" t="s">
        <v>832</v>
      </c>
    </row>
    <row r="297" spans="1:12">
      <c r="A297" s="126">
        <v>119</v>
      </c>
      <c r="B297" s="132" t="s">
        <v>173</v>
      </c>
      <c r="C297" s="132" t="s">
        <v>245</v>
      </c>
      <c r="D297" s="127"/>
      <c r="E297" s="127"/>
      <c r="F297" s="127"/>
      <c r="G297" s="128">
        <v>2014</v>
      </c>
      <c r="H297" s="128"/>
      <c r="I297" s="128"/>
      <c r="J297" s="128"/>
      <c r="K297" s="128"/>
      <c r="L297" s="127" t="s">
        <v>841</v>
      </c>
    </row>
    <row r="298" spans="1:12">
      <c r="A298" s="129">
        <v>3</v>
      </c>
      <c r="B298" s="136" t="s">
        <v>173</v>
      </c>
      <c r="C298" s="136" t="s">
        <v>245</v>
      </c>
      <c r="D298" s="127"/>
      <c r="E298" s="127"/>
      <c r="F298" s="127"/>
      <c r="G298" s="128">
        <v>2019</v>
      </c>
      <c r="H298" s="128"/>
      <c r="I298" s="131"/>
      <c r="J298" s="131"/>
      <c r="K298" s="131"/>
      <c r="L298" s="127" t="s">
        <v>31</v>
      </c>
    </row>
    <row r="299" spans="1:12">
      <c r="A299" s="129">
        <v>8</v>
      </c>
      <c r="B299" s="127" t="s">
        <v>253</v>
      </c>
      <c r="C299" s="127" t="s">
        <v>246</v>
      </c>
      <c r="D299" s="127"/>
      <c r="E299" s="127"/>
      <c r="F299" s="127"/>
      <c r="G299" s="128">
        <v>2014</v>
      </c>
      <c r="H299" s="128">
        <v>2013</v>
      </c>
      <c r="I299" s="131"/>
      <c r="J299" s="131"/>
      <c r="K299" s="131"/>
      <c r="L299" s="127" t="s">
        <v>844</v>
      </c>
    </row>
    <row r="300" spans="1:12">
      <c r="A300" s="129">
        <v>5</v>
      </c>
      <c r="B300" s="130" t="s">
        <v>766</v>
      </c>
      <c r="C300" s="130" t="s">
        <v>246</v>
      </c>
      <c r="D300" s="127"/>
      <c r="E300" s="127"/>
      <c r="F300" s="127"/>
      <c r="G300" s="128" t="s">
        <v>862</v>
      </c>
      <c r="H300" s="131"/>
      <c r="I300" s="131"/>
      <c r="J300" s="128">
        <v>2019</v>
      </c>
      <c r="K300" s="131"/>
      <c r="L300" s="127" t="s">
        <v>23</v>
      </c>
    </row>
    <row r="301" spans="1:12">
      <c r="A301" s="129">
        <v>3</v>
      </c>
      <c r="B301" s="127" t="s">
        <v>21</v>
      </c>
      <c r="C301" s="127" t="s">
        <v>611</v>
      </c>
      <c r="D301" s="127"/>
      <c r="E301" s="127"/>
      <c r="F301" s="127"/>
      <c r="G301" s="128"/>
      <c r="H301" s="128">
        <v>2021</v>
      </c>
      <c r="I301" s="128"/>
      <c r="J301" s="128"/>
      <c r="K301" s="128"/>
      <c r="L301" s="127" t="s">
        <v>836</v>
      </c>
    </row>
    <row r="302" spans="1:12">
      <c r="A302" s="126"/>
      <c r="B302" s="127" t="s">
        <v>247</v>
      </c>
      <c r="C302" s="127" t="s">
        <v>611</v>
      </c>
      <c r="D302" s="127"/>
      <c r="E302" s="127"/>
      <c r="F302" s="127"/>
      <c r="G302" s="128">
        <v>2021</v>
      </c>
      <c r="H302" s="128"/>
      <c r="I302" s="128"/>
      <c r="J302" s="128"/>
      <c r="K302" s="128"/>
      <c r="L302" s="127" t="s">
        <v>836</v>
      </c>
    </row>
    <row r="303" spans="1:12">
      <c r="A303" s="129">
        <v>14</v>
      </c>
      <c r="B303" s="130" t="s">
        <v>102</v>
      </c>
      <c r="C303" s="130" t="s">
        <v>248</v>
      </c>
      <c r="D303" s="127"/>
      <c r="E303" s="127"/>
      <c r="F303" s="127"/>
      <c r="G303" s="128">
        <v>2009</v>
      </c>
      <c r="H303" s="128">
        <v>2015</v>
      </c>
      <c r="I303" s="128">
        <v>2021</v>
      </c>
      <c r="J303" s="131"/>
      <c r="K303" s="131"/>
      <c r="L303" s="127" t="s">
        <v>859</v>
      </c>
    </row>
    <row r="304" spans="1:12">
      <c r="A304" s="140">
        <v>6</v>
      </c>
      <c r="B304" s="130" t="s">
        <v>404</v>
      </c>
      <c r="C304" s="130" t="s">
        <v>249</v>
      </c>
      <c r="D304" s="127"/>
      <c r="E304" s="127"/>
      <c r="F304" s="127" t="s">
        <v>861</v>
      </c>
      <c r="G304" s="134" t="s">
        <v>865</v>
      </c>
      <c r="H304" s="128">
        <v>2007</v>
      </c>
      <c r="I304" s="128"/>
      <c r="J304" s="128"/>
      <c r="K304" s="128"/>
      <c r="L304" s="127" t="s">
        <v>27</v>
      </c>
    </row>
    <row r="305" spans="1:12">
      <c r="A305" s="129" t="s">
        <v>250</v>
      </c>
      <c r="B305" s="130" t="s">
        <v>755</v>
      </c>
      <c r="C305" s="130" t="s">
        <v>251</v>
      </c>
      <c r="D305" s="127"/>
      <c r="E305" s="127"/>
      <c r="F305" s="127"/>
      <c r="G305" s="128">
        <v>2011</v>
      </c>
      <c r="H305" s="128">
        <v>2016</v>
      </c>
      <c r="I305" s="131"/>
      <c r="J305" s="131">
        <v>2022</v>
      </c>
      <c r="K305" s="131"/>
      <c r="L305" s="127" t="s">
        <v>859</v>
      </c>
    </row>
    <row r="306" spans="1:12">
      <c r="A306" s="126">
        <v>23</v>
      </c>
      <c r="B306" s="127" t="s">
        <v>767</v>
      </c>
      <c r="C306" s="127" t="s">
        <v>252</v>
      </c>
      <c r="D306" s="127"/>
      <c r="E306" s="127"/>
      <c r="F306" s="127"/>
      <c r="G306" s="128">
        <v>2016</v>
      </c>
      <c r="H306" s="128"/>
      <c r="I306" s="128"/>
      <c r="J306" s="128"/>
      <c r="K306" s="128"/>
      <c r="L306" s="127" t="s">
        <v>293</v>
      </c>
    </row>
    <row r="307" spans="1:12">
      <c r="A307" s="129">
        <v>15</v>
      </c>
      <c r="B307" s="127" t="s">
        <v>253</v>
      </c>
      <c r="C307" s="127" t="s">
        <v>612</v>
      </c>
      <c r="D307" s="127"/>
      <c r="E307" s="127"/>
      <c r="F307" s="127"/>
      <c r="G307" s="128">
        <v>2019</v>
      </c>
      <c r="H307" s="128"/>
      <c r="I307" s="131"/>
      <c r="J307" s="131"/>
      <c r="K307" s="131"/>
      <c r="L307" s="127" t="s">
        <v>832</v>
      </c>
    </row>
    <row r="308" spans="1:12">
      <c r="A308" s="126">
        <v>126</v>
      </c>
      <c r="B308" s="127" t="s">
        <v>150</v>
      </c>
      <c r="C308" s="127" t="s">
        <v>845</v>
      </c>
      <c r="D308" s="127" t="s">
        <v>846</v>
      </c>
      <c r="E308" s="127"/>
      <c r="F308" s="127"/>
      <c r="G308" s="128"/>
      <c r="H308" s="128"/>
      <c r="I308" s="128"/>
      <c r="J308" s="128"/>
      <c r="K308" s="128">
        <v>2022</v>
      </c>
      <c r="L308" s="127" t="s">
        <v>836</v>
      </c>
    </row>
    <row r="309" spans="1:12">
      <c r="A309" s="126">
        <v>83</v>
      </c>
      <c r="B309" s="132" t="s">
        <v>709</v>
      </c>
      <c r="C309" s="132" t="s">
        <v>254</v>
      </c>
      <c r="D309" s="127"/>
      <c r="E309" s="127"/>
      <c r="F309" s="127"/>
      <c r="G309" s="128">
        <v>2014</v>
      </c>
      <c r="H309" s="128"/>
      <c r="I309" s="128"/>
      <c r="J309" s="128"/>
      <c r="K309" s="128"/>
      <c r="L309" s="127" t="s">
        <v>23</v>
      </c>
    </row>
    <row r="310" spans="1:12">
      <c r="A310" s="126">
        <v>85</v>
      </c>
      <c r="B310" s="132" t="s">
        <v>256</v>
      </c>
      <c r="C310" s="132" t="s">
        <v>255</v>
      </c>
      <c r="D310" s="127"/>
      <c r="E310" s="127"/>
      <c r="F310" s="127"/>
      <c r="G310" s="128">
        <v>2014</v>
      </c>
      <c r="H310" s="128"/>
      <c r="I310" s="128"/>
      <c r="J310" s="128"/>
      <c r="K310" s="128"/>
      <c r="L310" s="127" t="s">
        <v>23</v>
      </c>
    </row>
    <row r="311" spans="1:12">
      <c r="A311" s="129">
        <v>3</v>
      </c>
      <c r="B311" s="136" t="s">
        <v>256</v>
      </c>
      <c r="C311" s="136" t="s">
        <v>255</v>
      </c>
      <c r="D311" s="127"/>
      <c r="E311" s="127"/>
      <c r="F311" s="127"/>
      <c r="G311" s="128"/>
      <c r="H311" s="128"/>
      <c r="I311" s="128">
        <v>2021</v>
      </c>
      <c r="J311" s="128"/>
      <c r="K311" s="128"/>
      <c r="L311" s="127" t="s">
        <v>829</v>
      </c>
    </row>
    <row r="312" spans="1:12">
      <c r="A312" s="126">
        <v>69</v>
      </c>
      <c r="B312" s="132" t="s">
        <v>25</v>
      </c>
      <c r="C312" s="132" t="s">
        <v>257</v>
      </c>
      <c r="D312" s="127"/>
      <c r="E312" s="127"/>
      <c r="F312" s="127"/>
      <c r="G312" s="128" t="s">
        <v>862</v>
      </c>
      <c r="H312" s="128"/>
      <c r="I312" s="128"/>
      <c r="J312" s="128"/>
      <c r="K312" s="128"/>
      <c r="L312" s="127" t="s">
        <v>23</v>
      </c>
    </row>
    <row r="313" spans="1:12">
      <c r="A313" s="126">
        <v>20</v>
      </c>
      <c r="B313" s="136" t="s">
        <v>768</v>
      </c>
      <c r="C313" s="136" t="s">
        <v>613</v>
      </c>
      <c r="D313" s="127"/>
      <c r="E313" s="127"/>
      <c r="F313" s="127"/>
      <c r="G313" s="128">
        <v>2020</v>
      </c>
      <c r="H313" s="128"/>
      <c r="I313" s="128"/>
      <c r="J313" s="128"/>
      <c r="K313" s="128"/>
      <c r="L313" s="127" t="s">
        <v>23</v>
      </c>
    </row>
    <row r="314" spans="1:12">
      <c r="A314" s="126">
        <v>2</v>
      </c>
      <c r="B314" s="127" t="s">
        <v>258</v>
      </c>
      <c r="C314" s="127" t="s">
        <v>614</v>
      </c>
      <c r="D314" s="127"/>
      <c r="E314" s="127"/>
      <c r="F314" s="127"/>
      <c r="G314" s="128"/>
      <c r="H314" s="131"/>
      <c r="I314" s="128">
        <v>2007</v>
      </c>
      <c r="J314" s="128">
        <v>2017</v>
      </c>
      <c r="K314" s="128"/>
      <c r="L314" s="127" t="s">
        <v>27</v>
      </c>
    </row>
    <row r="315" spans="1:12">
      <c r="A315" s="129">
        <v>18</v>
      </c>
      <c r="B315" s="132" t="s">
        <v>769</v>
      </c>
      <c r="C315" s="132" t="s">
        <v>259</v>
      </c>
      <c r="D315" s="127"/>
      <c r="E315" s="127"/>
      <c r="F315" s="127"/>
      <c r="G315" s="128" t="s">
        <v>863</v>
      </c>
      <c r="H315" s="131"/>
      <c r="I315" s="131"/>
      <c r="J315" s="131"/>
      <c r="K315" s="131"/>
      <c r="L315" s="127" t="s">
        <v>844</v>
      </c>
    </row>
    <row r="316" spans="1:12">
      <c r="A316" s="126">
        <v>7</v>
      </c>
      <c r="B316" s="130" t="s">
        <v>770</v>
      </c>
      <c r="C316" s="130" t="s">
        <v>260</v>
      </c>
      <c r="D316" s="127"/>
      <c r="E316" s="127"/>
      <c r="F316" s="127"/>
      <c r="G316" s="128"/>
      <c r="H316" s="128"/>
      <c r="I316" s="128">
        <v>2007</v>
      </c>
      <c r="J316" s="128"/>
      <c r="K316" s="128"/>
      <c r="L316" s="127"/>
    </row>
    <row r="317" spans="1:12">
      <c r="A317" s="126">
        <v>6</v>
      </c>
      <c r="B317" s="127" t="s">
        <v>409</v>
      </c>
      <c r="C317" s="127" t="s">
        <v>261</v>
      </c>
      <c r="D317" s="127"/>
      <c r="E317" s="127"/>
      <c r="F317" s="127"/>
      <c r="G317" s="128">
        <v>2014</v>
      </c>
      <c r="H317" s="128"/>
      <c r="I317" s="128"/>
      <c r="J317" s="128"/>
      <c r="K317" s="128"/>
      <c r="L317" s="127" t="s">
        <v>67</v>
      </c>
    </row>
    <row r="318" spans="1:12">
      <c r="A318" s="129">
        <v>10</v>
      </c>
      <c r="B318" s="127" t="s">
        <v>693</v>
      </c>
      <c r="C318" s="127" t="s">
        <v>262</v>
      </c>
      <c r="D318" s="127"/>
      <c r="E318" s="127"/>
      <c r="F318" s="127"/>
      <c r="G318" s="128">
        <v>2013</v>
      </c>
      <c r="H318" s="131"/>
      <c r="I318" s="131"/>
      <c r="J318" s="131"/>
      <c r="K318" s="131"/>
      <c r="L318" s="127" t="s">
        <v>833</v>
      </c>
    </row>
    <row r="319" spans="1:12">
      <c r="A319" s="129">
        <v>7</v>
      </c>
      <c r="B319" s="127" t="s">
        <v>135</v>
      </c>
      <c r="C319" s="127" t="s">
        <v>615</v>
      </c>
      <c r="D319" s="127"/>
      <c r="E319" s="127"/>
      <c r="F319" s="127"/>
      <c r="G319" s="131"/>
      <c r="H319" s="131"/>
      <c r="I319" s="131"/>
      <c r="J319" s="128">
        <v>2019</v>
      </c>
      <c r="K319" s="131"/>
      <c r="L319" s="127" t="s">
        <v>263</v>
      </c>
    </row>
    <row r="320" spans="1:12">
      <c r="A320" s="129">
        <v>1</v>
      </c>
      <c r="B320" s="130" t="s">
        <v>264</v>
      </c>
      <c r="C320" s="130" t="s">
        <v>616</v>
      </c>
      <c r="D320" s="127"/>
      <c r="E320" s="127"/>
      <c r="F320" s="127"/>
      <c r="G320" s="128">
        <v>2015</v>
      </c>
      <c r="H320" s="131"/>
      <c r="I320" s="128">
        <v>2018</v>
      </c>
      <c r="J320" s="131"/>
      <c r="K320" s="131"/>
      <c r="L320" s="127" t="s">
        <v>879</v>
      </c>
    </row>
    <row r="321" spans="1:12">
      <c r="A321" s="126"/>
      <c r="B321" s="136" t="s">
        <v>59</v>
      </c>
      <c r="C321" s="136" t="s">
        <v>617</v>
      </c>
      <c r="D321" s="127"/>
      <c r="E321" s="127"/>
      <c r="F321" s="127"/>
      <c r="G321" s="128">
        <v>2021</v>
      </c>
      <c r="H321" s="128"/>
      <c r="I321" s="128"/>
      <c r="J321" s="128"/>
      <c r="K321" s="128"/>
      <c r="L321" s="127" t="s">
        <v>836</v>
      </c>
    </row>
    <row r="322" spans="1:12">
      <c r="A322" s="129">
        <v>15</v>
      </c>
      <c r="B322" s="130" t="s">
        <v>265</v>
      </c>
      <c r="C322" s="130" t="s">
        <v>618</v>
      </c>
      <c r="D322" s="127"/>
      <c r="E322" s="127"/>
      <c r="F322" s="127"/>
      <c r="G322" s="128">
        <v>2017</v>
      </c>
      <c r="H322" s="131"/>
      <c r="I322" s="131"/>
      <c r="J322" s="131"/>
      <c r="K322" s="131"/>
      <c r="L322" s="127" t="s">
        <v>832</v>
      </c>
    </row>
    <row r="323" spans="1:12">
      <c r="A323" s="129">
        <v>5</v>
      </c>
      <c r="B323" s="130" t="s">
        <v>13</v>
      </c>
      <c r="C323" s="130" t="s">
        <v>266</v>
      </c>
      <c r="D323" s="127"/>
      <c r="E323" s="127"/>
      <c r="F323" s="127"/>
      <c r="G323" s="131"/>
      <c r="H323" s="134">
        <v>2011</v>
      </c>
      <c r="I323" s="131"/>
      <c r="J323" s="131"/>
      <c r="K323" s="131"/>
      <c r="L323" s="127"/>
    </row>
    <row r="324" spans="1:12">
      <c r="A324" s="129">
        <v>33</v>
      </c>
      <c r="B324" s="130" t="s">
        <v>370</v>
      </c>
      <c r="C324" s="130" t="s">
        <v>266</v>
      </c>
      <c r="D324" s="127"/>
      <c r="E324" s="127"/>
      <c r="F324" s="127"/>
      <c r="G324" s="131"/>
      <c r="H324" s="131"/>
      <c r="I324" s="134">
        <v>2011</v>
      </c>
      <c r="J324" s="131"/>
      <c r="K324" s="131"/>
      <c r="L324" s="127"/>
    </row>
    <row r="325" spans="1:12">
      <c r="A325" s="126">
        <v>3</v>
      </c>
      <c r="B325" s="127" t="s">
        <v>721</v>
      </c>
      <c r="C325" s="127" t="s">
        <v>267</v>
      </c>
      <c r="D325" s="127"/>
      <c r="E325" s="127"/>
      <c r="F325" s="127"/>
      <c r="G325" s="128"/>
      <c r="H325" s="128">
        <v>2016</v>
      </c>
      <c r="I325" s="128"/>
      <c r="J325" s="128"/>
      <c r="K325" s="128"/>
      <c r="L325" s="127" t="s">
        <v>835</v>
      </c>
    </row>
    <row r="326" spans="1:12">
      <c r="A326" s="126">
        <v>12</v>
      </c>
      <c r="B326" s="127" t="s">
        <v>771</v>
      </c>
      <c r="C326" s="127" t="s">
        <v>267</v>
      </c>
      <c r="D326" s="127"/>
      <c r="E326" s="127"/>
      <c r="F326" s="127"/>
      <c r="G326" s="128">
        <v>2016</v>
      </c>
      <c r="H326" s="128"/>
      <c r="I326" s="128"/>
      <c r="J326" s="128"/>
      <c r="K326" s="128"/>
      <c r="L326" s="127" t="s">
        <v>835</v>
      </c>
    </row>
    <row r="327" spans="1:12">
      <c r="A327" s="129">
        <v>7</v>
      </c>
      <c r="B327" s="127" t="s">
        <v>772</v>
      </c>
      <c r="C327" s="127" t="s">
        <v>268</v>
      </c>
      <c r="D327" s="127"/>
      <c r="E327" s="127"/>
      <c r="F327" s="127"/>
      <c r="G327" s="131"/>
      <c r="H327" s="128">
        <v>2013</v>
      </c>
      <c r="I327" s="131"/>
      <c r="J327" s="131"/>
      <c r="K327" s="131"/>
      <c r="L327" s="127" t="s">
        <v>838</v>
      </c>
    </row>
    <row r="328" spans="1:12">
      <c r="A328" s="126">
        <v>40</v>
      </c>
      <c r="B328" s="132" t="s">
        <v>270</v>
      </c>
      <c r="C328" s="132" t="s">
        <v>268</v>
      </c>
      <c r="D328" s="127"/>
      <c r="E328" s="127"/>
      <c r="F328" s="127"/>
      <c r="G328" s="128">
        <v>2014</v>
      </c>
      <c r="H328" s="128"/>
      <c r="I328" s="128"/>
      <c r="J328" s="128"/>
      <c r="K328" s="128"/>
      <c r="L328" s="127" t="s">
        <v>23</v>
      </c>
    </row>
    <row r="329" spans="1:12">
      <c r="A329" s="126">
        <v>8</v>
      </c>
      <c r="B329" s="127" t="s">
        <v>765</v>
      </c>
      <c r="C329" s="127" t="s">
        <v>268</v>
      </c>
      <c r="D329" s="127"/>
      <c r="E329" s="127"/>
      <c r="F329" s="127"/>
      <c r="G329" s="128"/>
      <c r="H329" s="128">
        <v>2014</v>
      </c>
      <c r="I329" s="128"/>
      <c r="J329" s="128"/>
      <c r="K329" s="128"/>
      <c r="L329" s="127" t="s">
        <v>822</v>
      </c>
    </row>
    <row r="330" spans="1:12">
      <c r="A330" s="126">
        <v>4</v>
      </c>
      <c r="B330" s="127" t="s">
        <v>269</v>
      </c>
      <c r="C330" s="127" t="s">
        <v>268</v>
      </c>
      <c r="D330" s="127"/>
      <c r="E330" s="127"/>
      <c r="F330" s="127"/>
      <c r="G330" s="128"/>
      <c r="H330" s="131"/>
      <c r="I330" s="128"/>
      <c r="J330" s="128">
        <v>2017</v>
      </c>
      <c r="K330" s="128"/>
      <c r="L330" s="127" t="s">
        <v>227</v>
      </c>
    </row>
    <row r="331" spans="1:12">
      <c r="A331" s="129">
        <v>2</v>
      </c>
      <c r="B331" s="127" t="s">
        <v>270</v>
      </c>
      <c r="C331" s="127" t="s">
        <v>268</v>
      </c>
      <c r="D331" s="127"/>
      <c r="E331" s="127"/>
      <c r="F331" s="127"/>
      <c r="G331" s="128"/>
      <c r="H331" s="128">
        <v>2021</v>
      </c>
      <c r="I331" s="128"/>
      <c r="J331" s="128"/>
      <c r="K331" s="128"/>
      <c r="L331" s="127" t="s">
        <v>836</v>
      </c>
    </row>
    <row r="332" spans="1:12">
      <c r="A332" s="126">
        <v>130</v>
      </c>
      <c r="B332" s="127" t="s">
        <v>97</v>
      </c>
      <c r="C332" s="127" t="s">
        <v>268</v>
      </c>
      <c r="D332" s="127"/>
      <c r="E332" s="127"/>
      <c r="F332" s="127"/>
      <c r="G332" s="128"/>
      <c r="H332" s="128">
        <v>2022</v>
      </c>
      <c r="I332" s="128"/>
      <c r="J332" s="128"/>
      <c r="K332" s="128"/>
      <c r="L332" s="127" t="s">
        <v>263</v>
      </c>
    </row>
    <row r="333" spans="1:12">
      <c r="A333" s="129">
        <v>12</v>
      </c>
      <c r="B333" s="130"/>
      <c r="C333" s="132" t="s">
        <v>271</v>
      </c>
      <c r="D333" s="127"/>
      <c r="E333" s="127"/>
      <c r="F333" s="127"/>
      <c r="G333" s="128">
        <v>2012</v>
      </c>
      <c r="H333" s="128"/>
      <c r="I333" s="128"/>
      <c r="J333" s="128"/>
      <c r="K333" s="128"/>
      <c r="L333" s="127" t="s">
        <v>839</v>
      </c>
    </row>
    <row r="334" spans="1:12">
      <c r="A334" s="129">
        <v>10</v>
      </c>
      <c r="B334" s="130"/>
      <c r="C334" s="130" t="s">
        <v>272</v>
      </c>
      <c r="D334" s="127"/>
      <c r="E334" s="127"/>
      <c r="F334" s="127"/>
      <c r="G334" s="128">
        <v>2009</v>
      </c>
      <c r="H334" s="131"/>
      <c r="I334" s="131"/>
      <c r="J334" s="131"/>
      <c r="K334" s="131"/>
      <c r="L334" s="127"/>
    </row>
    <row r="335" spans="1:12">
      <c r="A335" s="126">
        <v>14</v>
      </c>
      <c r="B335" s="127" t="s">
        <v>379</v>
      </c>
      <c r="C335" s="127" t="s">
        <v>273</v>
      </c>
      <c r="D335" s="127"/>
      <c r="E335" s="127"/>
      <c r="F335" s="127"/>
      <c r="G335" s="128">
        <v>2016</v>
      </c>
      <c r="H335" s="128"/>
      <c r="I335" s="128"/>
      <c r="J335" s="128"/>
      <c r="K335" s="128"/>
      <c r="L335" s="127" t="s">
        <v>293</v>
      </c>
    </row>
    <row r="336" spans="1:12">
      <c r="A336" s="126">
        <v>17</v>
      </c>
      <c r="B336" s="127" t="s">
        <v>407</v>
      </c>
      <c r="C336" s="127" t="s">
        <v>273</v>
      </c>
      <c r="D336" s="127"/>
      <c r="E336" s="127"/>
      <c r="F336" s="127"/>
      <c r="G336" s="128">
        <v>2016</v>
      </c>
      <c r="H336" s="128"/>
      <c r="I336" s="128"/>
      <c r="J336" s="128"/>
      <c r="K336" s="128"/>
      <c r="L336" s="127" t="s">
        <v>293</v>
      </c>
    </row>
    <row r="337" spans="1:12">
      <c r="A337" s="126">
        <v>21</v>
      </c>
      <c r="B337" s="127" t="s">
        <v>773</v>
      </c>
      <c r="C337" s="127" t="s">
        <v>273</v>
      </c>
      <c r="D337" s="127"/>
      <c r="E337" s="127"/>
      <c r="F337" s="127"/>
      <c r="G337" s="128">
        <v>2016</v>
      </c>
      <c r="H337" s="128"/>
      <c r="I337" s="128"/>
      <c r="J337" s="128"/>
      <c r="K337" s="128"/>
      <c r="L337" s="127" t="s">
        <v>293</v>
      </c>
    </row>
    <row r="338" spans="1:12">
      <c r="A338" s="126">
        <v>4</v>
      </c>
      <c r="B338" s="127" t="s">
        <v>150</v>
      </c>
      <c r="C338" s="127" t="s">
        <v>274</v>
      </c>
      <c r="D338" s="127"/>
      <c r="E338" s="127"/>
      <c r="F338" s="127"/>
      <c r="G338" s="128"/>
      <c r="H338" s="128">
        <v>2014</v>
      </c>
      <c r="I338" s="128"/>
      <c r="J338" s="128"/>
      <c r="K338" s="128"/>
      <c r="L338" s="127" t="s">
        <v>67</v>
      </c>
    </row>
    <row r="339" spans="1:12">
      <c r="A339" s="129">
        <v>21</v>
      </c>
      <c r="B339" s="130" t="s">
        <v>150</v>
      </c>
      <c r="C339" s="130" t="s">
        <v>274</v>
      </c>
      <c r="D339" s="127"/>
      <c r="E339" s="127"/>
      <c r="F339" s="127"/>
      <c r="G339" s="128">
        <v>2018</v>
      </c>
      <c r="H339" s="131"/>
      <c r="I339" s="131"/>
      <c r="J339" s="131"/>
      <c r="K339" s="131"/>
      <c r="L339" s="127" t="s">
        <v>825</v>
      </c>
    </row>
    <row r="340" spans="1:12">
      <c r="A340" s="129">
        <v>14</v>
      </c>
      <c r="B340" s="127" t="s">
        <v>684</v>
      </c>
      <c r="C340" s="127" t="s">
        <v>619</v>
      </c>
      <c r="D340" s="127"/>
      <c r="E340" s="127"/>
      <c r="F340" s="127"/>
      <c r="G340" s="128">
        <v>2019</v>
      </c>
      <c r="H340" s="128"/>
      <c r="I340" s="131"/>
      <c r="J340" s="131"/>
      <c r="K340" s="131"/>
      <c r="L340" s="127" t="s">
        <v>832</v>
      </c>
    </row>
    <row r="341" spans="1:12">
      <c r="A341" s="126">
        <v>133</v>
      </c>
      <c r="B341" s="127" t="s">
        <v>852</v>
      </c>
      <c r="C341" s="127" t="s">
        <v>619</v>
      </c>
      <c r="D341" s="127"/>
      <c r="E341" s="127"/>
      <c r="F341" s="127"/>
      <c r="G341" s="128">
        <v>2022</v>
      </c>
      <c r="H341" s="128"/>
      <c r="I341" s="128"/>
      <c r="J341" s="128"/>
      <c r="K341" s="128"/>
      <c r="L341" s="127" t="s">
        <v>822</v>
      </c>
    </row>
    <row r="342" spans="1:12">
      <c r="A342" s="129">
        <v>1</v>
      </c>
      <c r="B342" s="130" t="s">
        <v>73</v>
      </c>
      <c r="C342" s="130" t="s">
        <v>275</v>
      </c>
      <c r="D342" s="127"/>
      <c r="E342" s="127"/>
      <c r="F342" s="127"/>
      <c r="G342" s="131"/>
      <c r="H342" s="134">
        <v>2011</v>
      </c>
      <c r="I342" s="131"/>
      <c r="J342" s="131"/>
      <c r="K342" s="131"/>
      <c r="L342" s="127"/>
    </row>
    <row r="343" spans="1:12">
      <c r="A343" s="129">
        <v>2</v>
      </c>
      <c r="B343" s="136" t="s">
        <v>276</v>
      </c>
      <c r="C343" s="136" t="s">
        <v>275</v>
      </c>
      <c r="D343" s="127"/>
      <c r="E343" s="127"/>
      <c r="F343" s="127"/>
      <c r="G343" s="128">
        <v>2019</v>
      </c>
      <c r="H343" s="128"/>
      <c r="I343" s="131"/>
      <c r="J343" s="131"/>
      <c r="K343" s="131"/>
      <c r="L343" s="127" t="s">
        <v>31</v>
      </c>
    </row>
    <row r="344" spans="1:12">
      <c r="A344" s="129">
        <v>20</v>
      </c>
      <c r="B344" s="130" t="s">
        <v>68</v>
      </c>
      <c r="C344" s="130" t="s">
        <v>620</v>
      </c>
      <c r="D344" s="127"/>
      <c r="E344" s="127"/>
      <c r="F344" s="127"/>
      <c r="G344" s="128">
        <v>2018</v>
      </c>
      <c r="H344" s="131"/>
      <c r="I344" s="131"/>
      <c r="J344" s="131"/>
      <c r="K344" s="131"/>
      <c r="L344" s="127" t="s">
        <v>825</v>
      </c>
    </row>
    <row r="345" spans="1:12">
      <c r="A345" s="126">
        <v>8</v>
      </c>
      <c r="B345" s="127"/>
      <c r="C345" s="127" t="s">
        <v>621</v>
      </c>
      <c r="D345" s="127"/>
      <c r="E345" s="127"/>
      <c r="F345" s="127"/>
      <c r="G345" s="128">
        <v>2020</v>
      </c>
      <c r="H345" s="128"/>
      <c r="I345" s="128"/>
      <c r="J345" s="128"/>
      <c r="K345" s="128"/>
      <c r="L345" s="127"/>
    </row>
    <row r="346" spans="1:12">
      <c r="A346" s="126">
        <v>6</v>
      </c>
      <c r="B346" s="130" t="s">
        <v>774</v>
      </c>
      <c r="C346" s="130" t="s">
        <v>277</v>
      </c>
      <c r="D346" s="127"/>
      <c r="E346" s="127" t="s">
        <v>903</v>
      </c>
      <c r="F346" s="127"/>
      <c r="G346" s="128">
        <v>2008</v>
      </c>
      <c r="H346" s="128"/>
      <c r="I346" s="128"/>
      <c r="J346" s="128"/>
      <c r="K346" s="128"/>
      <c r="L346" s="127"/>
    </row>
    <row r="347" spans="1:12">
      <c r="A347" s="129">
        <v>2</v>
      </c>
      <c r="B347" s="130" t="s">
        <v>775</v>
      </c>
      <c r="C347" s="130" t="s">
        <v>278</v>
      </c>
      <c r="D347" s="127"/>
      <c r="E347" s="127"/>
      <c r="F347" s="127"/>
      <c r="G347" s="128">
        <v>2009</v>
      </c>
      <c r="H347" s="128">
        <v>2013</v>
      </c>
      <c r="I347" s="131"/>
      <c r="J347" s="131"/>
      <c r="K347" s="131"/>
      <c r="L347" s="127"/>
    </row>
    <row r="348" spans="1:12">
      <c r="A348" s="126">
        <v>19</v>
      </c>
      <c r="B348" s="127" t="s">
        <v>284</v>
      </c>
      <c r="C348" s="127" t="s">
        <v>279</v>
      </c>
      <c r="D348" s="127"/>
      <c r="E348" s="127"/>
      <c r="F348" s="127"/>
      <c r="G348" s="128" t="s">
        <v>866</v>
      </c>
      <c r="H348" s="128"/>
      <c r="I348" s="128"/>
      <c r="J348" s="128"/>
      <c r="K348" s="128"/>
      <c r="L348" s="127" t="s">
        <v>293</v>
      </c>
    </row>
    <row r="349" spans="1:12">
      <c r="A349" s="129">
        <v>15</v>
      </c>
      <c r="B349" s="127" t="s">
        <v>776</v>
      </c>
      <c r="C349" s="127" t="s">
        <v>280</v>
      </c>
      <c r="D349" s="127"/>
      <c r="E349" s="127"/>
      <c r="F349" s="127"/>
      <c r="G349" s="128">
        <v>2013</v>
      </c>
      <c r="H349" s="131"/>
      <c r="I349" s="131"/>
      <c r="J349" s="131"/>
      <c r="K349" s="131"/>
      <c r="L349" s="127" t="s">
        <v>828</v>
      </c>
    </row>
    <row r="350" spans="1:12">
      <c r="A350" s="126">
        <v>2</v>
      </c>
      <c r="B350" s="127" t="s">
        <v>709</v>
      </c>
      <c r="C350" s="127" t="s">
        <v>280</v>
      </c>
      <c r="D350" s="127"/>
      <c r="E350" s="127"/>
      <c r="F350" s="127"/>
      <c r="G350" s="128"/>
      <c r="H350" s="128"/>
      <c r="I350" s="128"/>
      <c r="J350" s="128">
        <v>2016</v>
      </c>
      <c r="K350" s="128"/>
      <c r="L350" s="127" t="s">
        <v>829</v>
      </c>
    </row>
    <row r="351" spans="1:12">
      <c r="A351" s="126">
        <v>1</v>
      </c>
      <c r="B351" s="127" t="s">
        <v>281</v>
      </c>
      <c r="C351" s="127" t="s">
        <v>622</v>
      </c>
      <c r="D351" s="127"/>
      <c r="E351" s="127"/>
      <c r="F351" s="127"/>
      <c r="G351" s="128">
        <v>2020</v>
      </c>
      <c r="H351" s="128"/>
      <c r="I351" s="128"/>
      <c r="J351" s="128"/>
      <c r="K351" s="128"/>
      <c r="L351" s="127" t="s">
        <v>859</v>
      </c>
    </row>
    <row r="352" spans="1:12">
      <c r="A352" s="129">
        <v>1</v>
      </c>
      <c r="B352" s="130" t="s">
        <v>282</v>
      </c>
      <c r="C352" s="130" t="s">
        <v>623</v>
      </c>
      <c r="D352" s="127"/>
      <c r="E352" s="127"/>
      <c r="F352" s="127"/>
      <c r="G352" s="131"/>
      <c r="H352" s="131"/>
      <c r="I352" s="131"/>
      <c r="J352" s="131"/>
      <c r="K352" s="128">
        <v>2019</v>
      </c>
      <c r="L352" s="127" t="s">
        <v>263</v>
      </c>
    </row>
    <row r="353" spans="1:12">
      <c r="A353" s="129">
        <v>2</v>
      </c>
      <c r="B353" s="130" t="s">
        <v>749</v>
      </c>
      <c r="C353" s="130" t="s">
        <v>283</v>
      </c>
      <c r="D353" s="127"/>
      <c r="E353" s="127"/>
      <c r="F353" s="127"/>
      <c r="G353" s="131"/>
      <c r="H353" s="131"/>
      <c r="I353" s="128">
        <v>2009</v>
      </c>
      <c r="J353" s="131"/>
      <c r="K353" s="131"/>
      <c r="L353" s="127"/>
    </row>
    <row r="354" spans="1:12">
      <c r="A354" s="126">
        <v>5</v>
      </c>
      <c r="B354" s="127" t="s">
        <v>284</v>
      </c>
      <c r="C354" s="127" t="s">
        <v>624</v>
      </c>
      <c r="D354" s="127"/>
      <c r="E354" s="127"/>
      <c r="F354" s="127"/>
      <c r="G354" s="134">
        <v>2011</v>
      </c>
      <c r="H354" s="128">
        <v>2017</v>
      </c>
      <c r="I354" s="128"/>
      <c r="J354" s="128"/>
      <c r="K354" s="128"/>
      <c r="L354" s="127" t="s">
        <v>859</v>
      </c>
    </row>
    <row r="355" spans="1:12">
      <c r="A355" s="133">
        <v>1</v>
      </c>
      <c r="B355" s="130" t="s">
        <v>73</v>
      </c>
      <c r="C355" s="130" t="s">
        <v>285</v>
      </c>
      <c r="D355" s="127"/>
      <c r="E355" s="127"/>
      <c r="F355" s="127"/>
      <c r="G355" s="131"/>
      <c r="H355" s="131"/>
      <c r="I355" s="131"/>
      <c r="J355" s="134">
        <v>2010</v>
      </c>
      <c r="K355" s="131"/>
      <c r="L355" s="127"/>
    </row>
    <row r="356" spans="1:12">
      <c r="A356" s="126">
        <v>7</v>
      </c>
      <c r="B356" s="127" t="s">
        <v>286</v>
      </c>
      <c r="C356" s="132" t="s">
        <v>625</v>
      </c>
      <c r="D356" s="127"/>
      <c r="E356" s="127"/>
      <c r="F356" s="127"/>
      <c r="G356" s="128"/>
      <c r="H356" s="128">
        <v>2020</v>
      </c>
      <c r="I356" s="128"/>
      <c r="J356" s="128"/>
      <c r="K356" s="128"/>
      <c r="L356" s="127" t="s">
        <v>227</v>
      </c>
    </row>
    <row r="357" spans="1:12">
      <c r="A357" s="129">
        <v>7</v>
      </c>
      <c r="B357" s="127" t="s">
        <v>715</v>
      </c>
      <c r="C357" s="127" t="s">
        <v>626</v>
      </c>
      <c r="D357" s="127"/>
      <c r="E357" s="127"/>
      <c r="F357" s="127"/>
      <c r="G357" s="128">
        <v>2019</v>
      </c>
      <c r="H357" s="128"/>
      <c r="I357" s="131"/>
      <c r="J357" s="131"/>
      <c r="K357" s="131"/>
      <c r="L357" s="127" t="s">
        <v>27</v>
      </c>
    </row>
    <row r="358" spans="1:12">
      <c r="A358" s="126">
        <v>16</v>
      </c>
      <c r="B358" s="130" t="s">
        <v>150</v>
      </c>
      <c r="C358" s="130" t="s">
        <v>287</v>
      </c>
      <c r="D358" s="127"/>
      <c r="E358" s="127"/>
      <c r="F358" s="127"/>
      <c r="G358" s="128"/>
      <c r="H358" s="128"/>
      <c r="I358" s="128">
        <v>2006</v>
      </c>
      <c r="J358" s="128"/>
      <c r="K358" s="128"/>
      <c r="L358" s="127"/>
    </row>
    <row r="359" spans="1:12">
      <c r="A359" s="126">
        <v>136</v>
      </c>
      <c r="B359" s="132" t="s">
        <v>284</v>
      </c>
      <c r="C359" s="132" t="s">
        <v>856</v>
      </c>
      <c r="D359" s="127"/>
      <c r="E359" s="127"/>
      <c r="F359" s="127"/>
      <c r="G359" s="128">
        <v>2022</v>
      </c>
      <c r="H359" s="131"/>
      <c r="I359" s="131"/>
      <c r="J359" s="131"/>
      <c r="K359" s="131"/>
      <c r="L359" s="127" t="s">
        <v>263</v>
      </c>
    </row>
    <row r="360" spans="1:12">
      <c r="A360" s="126">
        <v>8</v>
      </c>
      <c r="B360" s="130" t="s">
        <v>777</v>
      </c>
      <c r="C360" s="130" t="s">
        <v>289</v>
      </c>
      <c r="D360" s="127"/>
      <c r="E360" s="127"/>
      <c r="F360" s="127"/>
      <c r="G360" s="128"/>
      <c r="H360" s="128">
        <v>2007</v>
      </c>
      <c r="I360" s="128"/>
      <c r="J360" s="128"/>
      <c r="K360" s="128"/>
      <c r="L360" s="127"/>
    </row>
    <row r="361" spans="1:12">
      <c r="A361" s="129" t="s">
        <v>290</v>
      </c>
      <c r="B361" s="132" t="s">
        <v>409</v>
      </c>
      <c r="C361" s="132" t="s">
        <v>291</v>
      </c>
      <c r="D361" s="127"/>
      <c r="E361" s="127"/>
      <c r="F361" s="127"/>
      <c r="G361" s="128" t="s">
        <v>867</v>
      </c>
      <c r="H361" s="128"/>
      <c r="I361" s="128"/>
      <c r="J361" s="128"/>
      <c r="K361" s="128"/>
      <c r="L361" s="127" t="s">
        <v>293</v>
      </c>
    </row>
    <row r="362" spans="1:12">
      <c r="A362" s="129">
        <v>22</v>
      </c>
      <c r="B362" s="127" t="s">
        <v>292</v>
      </c>
      <c r="C362" s="127" t="s">
        <v>627</v>
      </c>
      <c r="D362" s="127"/>
      <c r="E362" s="127"/>
      <c r="F362" s="127"/>
      <c r="G362" s="128">
        <v>2019</v>
      </c>
      <c r="H362" s="128"/>
      <c r="I362" s="131"/>
      <c r="J362" s="131"/>
      <c r="K362" s="131"/>
      <c r="L362" s="127" t="s">
        <v>293</v>
      </c>
    </row>
    <row r="363" spans="1:12">
      <c r="A363" s="129">
        <v>13</v>
      </c>
      <c r="B363" s="130" t="s">
        <v>294</v>
      </c>
      <c r="C363" s="130" t="s">
        <v>628</v>
      </c>
      <c r="D363" s="127"/>
      <c r="E363" s="127"/>
      <c r="F363" s="127"/>
      <c r="G363" s="128">
        <v>2018</v>
      </c>
      <c r="H363" s="131"/>
      <c r="I363" s="131"/>
      <c r="J363" s="131"/>
      <c r="K363" s="131"/>
      <c r="L363" s="127" t="s">
        <v>837</v>
      </c>
    </row>
    <row r="364" spans="1:12">
      <c r="A364" s="129">
        <v>12</v>
      </c>
      <c r="B364" s="130" t="s">
        <v>295</v>
      </c>
      <c r="C364" s="130" t="s">
        <v>629</v>
      </c>
      <c r="D364" s="127"/>
      <c r="E364" s="127"/>
      <c r="F364" s="127"/>
      <c r="G364" s="128">
        <v>2017</v>
      </c>
      <c r="H364" s="131"/>
      <c r="I364" s="131"/>
      <c r="J364" s="131"/>
      <c r="K364" s="131"/>
      <c r="L364" s="127" t="s">
        <v>830</v>
      </c>
    </row>
    <row r="365" spans="1:12">
      <c r="A365" s="126" t="s">
        <v>296</v>
      </c>
      <c r="B365" s="132" t="s">
        <v>778</v>
      </c>
      <c r="C365" s="132" t="s">
        <v>297</v>
      </c>
      <c r="D365" s="127"/>
      <c r="E365" s="127"/>
      <c r="F365" s="127"/>
      <c r="G365" s="128" t="s">
        <v>862</v>
      </c>
      <c r="H365" s="128">
        <v>2016</v>
      </c>
      <c r="I365" s="128"/>
      <c r="J365" s="128"/>
      <c r="K365" s="128"/>
      <c r="L365" s="127" t="s">
        <v>880</v>
      </c>
    </row>
    <row r="366" spans="1:12">
      <c r="A366" s="126">
        <v>27</v>
      </c>
      <c r="B366" s="127" t="s">
        <v>779</v>
      </c>
      <c r="C366" s="127" t="s">
        <v>297</v>
      </c>
      <c r="D366" s="127"/>
      <c r="E366" s="127"/>
      <c r="F366" s="127"/>
      <c r="G366" s="128">
        <v>2016</v>
      </c>
      <c r="H366" s="128"/>
      <c r="I366" s="128"/>
      <c r="J366" s="128"/>
      <c r="K366" s="128"/>
      <c r="L366" s="127" t="s">
        <v>499</v>
      </c>
    </row>
    <row r="367" spans="1:12">
      <c r="A367" s="133">
        <v>5</v>
      </c>
      <c r="B367" s="130" t="s">
        <v>133</v>
      </c>
      <c r="C367" s="130" t="s">
        <v>298</v>
      </c>
      <c r="D367" s="127"/>
      <c r="E367" s="127" t="s">
        <v>904</v>
      </c>
      <c r="F367" s="127"/>
      <c r="G367" s="134">
        <v>2010</v>
      </c>
      <c r="H367" s="131"/>
      <c r="I367" s="131"/>
      <c r="J367" s="131"/>
      <c r="K367" s="131"/>
      <c r="L367" s="127"/>
    </row>
    <row r="368" spans="1:12">
      <c r="A368" s="126">
        <v>5</v>
      </c>
      <c r="B368" s="127" t="s">
        <v>13</v>
      </c>
      <c r="C368" s="127" t="s">
        <v>630</v>
      </c>
      <c r="D368" s="127"/>
      <c r="E368" s="127"/>
      <c r="F368" s="127"/>
      <c r="G368" s="128"/>
      <c r="H368" s="131"/>
      <c r="I368" s="128">
        <v>2017</v>
      </c>
      <c r="J368" s="128"/>
      <c r="K368" s="128"/>
      <c r="L368" s="135"/>
    </row>
    <row r="369" spans="1:12">
      <c r="A369" s="126">
        <v>12</v>
      </c>
      <c r="B369" s="127" t="s">
        <v>780</v>
      </c>
      <c r="C369" s="127" t="s">
        <v>630</v>
      </c>
      <c r="D369" s="127"/>
      <c r="E369" s="127"/>
      <c r="F369" s="127"/>
      <c r="G369" s="128">
        <v>2020</v>
      </c>
      <c r="H369" s="128"/>
      <c r="I369" s="128"/>
      <c r="J369" s="128"/>
      <c r="K369" s="128"/>
      <c r="L369" s="127" t="s">
        <v>23</v>
      </c>
    </row>
    <row r="370" spans="1:12">
      <c r="A370" s="129">
        <v>1</v>
      </c>
      <c r="B370" s="130" t="s">
        <v>264</v>
      </c>
      <c r="C370" s="130" t="s">
        <v>299</v>
      </c>
      <c r="D370" s="127"/>
      <c r="E370" s="127"/>
      <c r="F370" s="127"/>
      <c r="G370" s="131"/>
      <c r="H370" s="131"/>
      <c r="I370" s="128">
        <v>2009</v>
      </c>
      <c r="J370" s="131">
        <v>2022</v>
      </c>
      <c r="K370" s="131"/>
      <c r="L370" s="127" t="s">
        <v>127</v>
      </c>
    </row>
    <row r="371" spans="1:12">
      <c r="A371" s="126">
        <v>32</v>
      </c>
      <c r="B371" s="130" t="s">
        <v>723</v>
      </c>
      <c r="C371" s="130" t="s">
        <v>299</v>
      </c>
      <c r="D371" s="127"/>
      <c r="E371" s="127"/>
      <c r="F371" s="127"/>
      <c r="G371" s="128"/>
      <c r="H371" s="128">
        <v>2006</v>
      </c>
      <c r="I371" s="128"/>
      <c r="J371" s="128"/>
      <c r="K371" s="128"/>
      <c r="L371" s="127"/>
    </row>
    <row r="372" spans="1:12">
      <c r="A372" s="129">
        <v>4</v>
      </c>
      <c r="B372" s="130" t="s">
        <v>710</v>
      </c>
      <c r="C372" s="130" t="s">
        <v>300</v>
      </c>
      <c r="D372" s="127"/>
      <c r="E372" s="127"/>
      <c r="F372" s="127"/>
      <c r="G372" s="131"/>
      <c r="H372" s="128">
        <v>2009</v>
      </c>
      <c r="I372" s="131"/>
      <c r="J372" s="131"/>
      <c r="K372" s="131"/>
      <c r="L372" s="127"/>
    </row>
    <row r="373" spans="1:12">
      <c r="A373" s="126">
        <v>84</v>
      </c>
      <c r="B373" s="132" t="s">
        <v>24</v>
      </c>
      <c r="C373" s="137" t="s">
        <v>301</v>
      </c>
      <c r="D373" s="127"/>
      <c r="E373" s="127"/>
      <c r="F373" s="127"/>
      <c r="G373" s="128" t="s">
        <v>862</v>
      </c>
      <c r="H373" s="128"/>
      <c r="I373" s="128"/>
      <c r="J373" s="128"/>
      <c r="K373" s="128"/>
      <c r="L373" s="127" t="s">
        <v>23</v>
      </c>
    </row>
    <row r="374" spans="1:12">
      <c r="A374" s="129">
        <v>17</v>
      </c>
      <c r="B374" s="132" t="s">
        <v>781</v>
      </c>
      <c r="C374" s="132" t="s">
        <v>302</v>
      </c>
      <c r="D374" s="127"/>
      <c r="E374" s="127"/>
      <c r="F374" s="127"/>
      <c r="G374" s="128" t="s">
        <v>863</v>
      </c>
      <c r="H374" s="131"/>
      <c r="I374" s="131"/>
      <c r="J374" s="131"/>
      <c r="K374" s="131"/>
      <c r="L374" s="127" t="s">
        <v>844</v>
      </c>
    </row>
    <row r="375" spans="1:12">
      <c r="A375" s="133">
        <v>3</v>
      </c>
      <c r="B375" s="130" t="s">
        <v>247</v>
      </c>
      <c r="C375" s="130" t="s">
        <v>303</v>
      </c>
      <c r="D375" s="127"/>
      <c r="E375" s="127"/>
      <c r="F375" s="127"/>
      <c r="G375" s="131"/>
      <c r="H375" s="131"/>
      <c r="I375" s="131"/>
      <c r="J375" s="134">
        <v>2010</v>
      </c>
      <c r="K375" s="131"/>
      <c r="L375" s="127"/>
    </row>
    <row r="376" spans="1:12">
      <c r="A376" s="129">
        <v>8</v>
      </c>
      <c r="B376" s="127" t="s">
        <v>198</v>
      </c>
      <c r="C376" s="127" t="s">
        <v>304</v>
      </c>
      <c r="D376" s="127"/>
      <c r="E376" s="127"/>
      <c r="F376" s="127"/>
      <c r="G376" s="128">
        <v>2013</v>
      </c>
      <c r="H376" s="131"/>
      <c r="I376" s="131"/>
      <c r="J376" s="131"/>
      <c r="K376" s="131"/>
      <c r="L376" s="127" t="s">
        <v>293</v>
      </c>
    </row>
    <row r="377" spans="1:12">
      <c r="A377" s="133">
        <v>1</v>
      </c>
      <c r="B377" s="130" t="s">
        <v>782</v>
      </c>
      <c r="C377" s="130" t="s">
        <v>304</v>
      </c>
      <c r="D377" s="127"/>
      <c r="E377" s="127"/>
      <c r="F377" s="127"/>
      <c r="G377" s="128">
        <v>2014</v>
      </c>
      <c r="H377" s="134">
        <v>2010</v>
      </c>
      <c r="I377" s="128">
        <v>2016</v>
      </c>
      <c r="J377" s="131"/>
      <c r="K377" s="131"/>
      <c r="L377" s="127" t="s">
        <v>293</v>
      </c>
    </row>
    <row r="378" spans="1:12">
      <c r="A378" s="126">
        <v>1</v>
      </c>
      <c r="B378" s="127"/>
      <c r="C378" s="127" t="s">
        <v>631</v>
      </c>
      <c r="D378" s="127"/>
      <c r="E378" s="127"/>
      <c r="F378" s="127"/>
      <c r="G378" s="128">
        <v>2016</v>
      </c>
      <c r="H378" s="128"/>
      <c r="I378" s="128"/>
      <c r="J378" s="128"/>
      <c r="K378" s="128"/>
      <c r="L378" s="127"/>
    </row>
    <row r="379" spans="1:12">
      <c r="A379" s="129">
        <v>4</v>
      </c>
      <c r="B379" s="130" t="s">
        <v>294</v>
      </c>
      <c r="C379" s="130" t="s">
        <v>632</v>
      </c>
      <c r="D379" s="127"/>
      <c r="E379" s="127"/>
      <c r="F379" s="127"/>
      <c r="G379" s="128">
        <v>2018</v>
      </c>
      <c r="H379" s="131"/>
      <c r="I379" s="131"/>
      <c r="J379" s="131"/>
      <c r="K379" s="131"/>
      <c r="L379" s="127" t="s">
        <v>832</v>
      </c>
    </row>
    <row r="380" spans="1:12">
      <c r="A380" s="126">
        <v>13</v>
      </c>
      <c r="B380" s="127" t="s">
        <v>783</v>
      </c>
      <c r="C380" s="127" t="s">
        <v>633</v>
      </c>
      <c r="D380" s="127"/>
      <c r="E380" s="127"/>
      <c r="F380" s="127"/>
      <c r="G380" s="128">
        <v>2020</v>
      </c>
      <c r="H380" s="128"/>
      <c r="I380" s="128"/>
      <c r="J380" s="128"/>
      <c r="K380" s="128"/>
      <c r="L380" s="127" t="s">
        <v>23</v>
      </c>
    </row>
    <row r="381" spans="1:12">
      <c r="A381" s="126">
        <v>6</v>
      </c>
      <c r="B381" s="130" t="s">
        <v>784</v>
      </c>
      <c r="C381" s="130" t="s">
        <v>305</v>
      </c>
      <c r="D381" s="127"/>
      <c r="E381" s="127"/>
      <c r="F381" s="127"/>
      <c r="G381" s="128"/>
      <c r="H381" s="128"/>
      <c r="I381" s="128">
        <v>2007</v>
      </c>
      <c r="J381" s="128"/>
      <c r="K381" s="128"/>
      <c r="L381" s="127"/>
    </row>
    <row r="382" spans="1:12">
      <c r="A382" s="126">
        <v>132</v>
      </c>
      <c r="B382" s="127" t="s">
        <v>851</v>
      </c>
      <c r="C382" s="127" t="s">
        <v>854</v>
      </c>
      <c r="D382" s="127"/>
      <c r="E382" s="127"/>
      <c r="F382" s="127"/>
      <c r="G382" s="128">
        <v>2022</v>
      </c>
      <c r="H382" s="128"/>
      <c r="I382" s="128"/>
      <c r="J382" s="128"/>
      <c r="K382" s="128"/>
      <c r="L382" s="127" t="s">
        <v>822</v>
      </c>
    </row>
    <row r="383" spans="1:12">
      <c r="A383" s="126">
        <v>2</v>
      </c>
      <c r="B383" s="130" t="s">
        <v>687</v>
      </c>
      <c r="C383" s="130" t="s">
        <v>306</v>
      </c>
      <c r="D383" s="127"/>
      <c r="E383" s="127"/>
      <c r="F383" s="127"/>
      <c r="G383" s="128">
        <v>2014</v>
      </c>
      <c r="H383" s="128"/>
      <c r="I383" s="128"/>
      <c r="J383" s="128">
        <v>2007</v>
      </c>
      <c r="K383" s="128"/>
      <c r="L383" s="127"/>
    </row>
    <row r="384" spans="1:12">
      <c r="A384" s="126">
        <v>7</v>
      </c>
      <c r="B384" s="127" t="s">
        <v>59</v>
      </c>
      <c r="C384" s="127" t="s">
        <v>306</v>
      </c>
      <c r="D384" s="127"/>
      <c r="E384" s="127"/>
      <c r="F384" s="127"/>
      <c r="G384" s="128">
        <v>2014</v>
      </c>
      <c r="H384" s="128">
        <v>2014</v>
      </c>
      <c r="I384" s="128">
        <v>2018</v>
      </c>
      <c r="J384" s="128"/>
      <c r="K384" s="128"/>
      <c r="L384" s="127" t="s">
        <v>822</v>
      </c>
    </row>
    <row r="385" spans="1:12">
      <c r="A385" s="126">
        <v>106</v>
      </c>
      <c r="B385" s="138"/>
      <c r="C385" s="138" t="s">
        <v>634</v>
      </c>
      <c r="D385" s="127"/>
      <c r="E385" s="127"/>
      <c r="F385" s="127"/>
      <c r="G385" s="128">
        <v>2014</v>
      </c>
      <c r="H385" s="128"/>
      <c r="I385" s="128"/>
      <c r="J385" s="128"/>
      <c r="K385" s="128"/>
      <c r="L385" s="127" t="s">
        <v>23</v>
      </c>
    </row>
    <row r="386" spans="1:12">
      <c r="A386" s="126">
        <v>103</v>
      </c>
      <c r="B386" s="138"/>
      <c r="C386" s="138" t="s">
        <v>635</v>
      </c>
      <c r="D386" s="127"/>
      <c r="E386" s="127"/>
      <c r="F386" s="127"/>
      <c r="G386" s="128">
        <v>2014</v>
      </c>
      <c r="H386" s="128"/>
      <c r="I386" s="128"/>
      <c r="J386" s="128"/>
      <c r="K386" s="128"/>
      <c r="L386" s="127" t="s">
        <v>23</v>
      </c>
    </row>
    <row r="387" spans="1:12">
      <c r="A387" s="129">
        <v>22</v>
      </c>
      <c r="B387" s="130" t="s">
        <v>135</v>
      </c>
      <c r="C387" s="130" t="s">
        <v>636</v>
      </c>
      <c r="D387" s="127"/>
      <c r="E387" s="127"/>
      <c r="F387" s="127"/>
      <c r="G387" s="128" t="s">
        <v>868</v>
      </c>
      <c r="H387" s="131"/>
      <c r="I387" s="131"/>
      <c r="J387" s="131"/>
      <c r="K387" s="131"/>
      <c r="L387" s="127" t="s">
        <v>825</v>
      </c>
    </row>
    <row r="388" spans="1:12">
      <c r="A388" s="129">
        <v>3</v>
      </c>
      <c r="B388" s="130" t="s">
        <v>270</v>
      </c>
      <c r="C388" s="127" t="s">
        <v>307</v>
      </c>
      <c r="D388" s="127"/>
      <c r="E388" s="127"/>
      <c r="F388" s="127"/>
      <c r="G388" s="128">
        <v>2015</v>
      </c>
      <c r="H388" s="128">
        <v>2020</v>
      </c>
      <c r="I388" s="131"/>
      <c r="J388" s="131"/>
      <c r="K388" s="131"/>
      <c r="L388" s="127" t="s">
        <v>832</v>
      </c>
    </row>
    <row r="389" spans="1:12">
      <c r="A389" s="129">
        <v>4</v>
      </c>
      <c r="B389" s="130" t="s">
        <v>173</v>
      </c>
      <c r="C389" s="127" t="s">
        <v>307</v>
      </c>
      <c r="D389" s="127"/>
      <c r="E389" s="127"/>
      <c r="F389" s="127"/>
      <c r="G389" s="131"/>
      <c r="H389" s="128">
        <v>2015</v>
      </c>
      <c r="I389" s="131"/>
      <c r="J389" s="131"/>
      <c r="K389" s="131"/>
      <c r="L389" s="127" t="s">
        <v>832</v>
      </c>
    </row>
    <row r="390" spans="1:12">
      <c r="A390" s="126">
        <v>9</v>
      </c>
      <c r="B390" s="136" t="s">
        <v>785</v>
      </c>
      <c r="C390" s="136" t="s">
        <v>307</v>
      </c>
      <c r="D390" s="127"/>
      <c r="E390" s="127"/>
      <c r="F390" s="127"/>
      <c r="G390" s="128">
        <v>2020</v>
      </c>
      <c r="H390" s="128"/>
      <c r="I390" s="128"/>
      <c r="J390" s="128"/>
      <c r="K390" s="128"/>
      <c r="L390" s="127" t="s">
        <v>23</v>
      </c>
    </row>
    <row r="391" spans="1:12">
      <c r="A391" s="126">
        <v>18</v>
      </c>
      <c r="B391" s="132" t="s">
        <v>12</v>
      </c>
      <c r="C391" s="132" t="s">
        <v>308</v>
      </c>
      <c r="D391" s="127"/>
      <c r="E391" s="127"/>
      <c r="F391" s="127"/>
      <c r="G391" s="128">
        <v>2014</v>
      </c>
      <c r="H391" s="128"/>
      <c r="I391" s="128"/>
      <c r="J391" s="128"/>
      <c r="K391" s="128"/>
      <c r="L391" s="127" t="s">
        <v>822</v>
      </c>
    </row>
    <row r="392" spans="1:12">
      <c r="A392" s="126">
        <v>5</v>
      </c>
      <c r="B392" s="130" t="s">
        <v>786</v>
      </c>
      <c r="C392" s="130" t="s">
        <v>309</v>
      </c>
      <c r="D392" s="127"/>
      <c r="E392" s="127"/>
      <c r="F392" s="127"/>
      <c r="G392" s="128"/>
      <c r="H392" s="128"/>
      <c r="I392" s="128"/>
      <c r="J392" s="128">
        <v>2006</v>
      </c>
      <c r="K392" s="128"/>
      <c r="L392" s="127"/>
    </row>
    <row r="393" spans="1:12">
      <c r="A393" s="129">
        <v>1</v>
      </c>
      <c r="B393" s="130" t="s">
        <v>179</v>
      </c>
      <c r="C393" s="130" t="s">
        <v>309</v>
      </c>
      <c r="D393" s="127"/>
      <c r="E393" s="127"/>
      <c r="F393" s="127"/>
      <c r="G393" s="128"/>
      <c r="H393" s="131"/>
      <c r="I393" s="131"/>
      <c r="J393" s="131"/>
      <c r="K393" s="128">
        <v>2018</v>
      </c>
      <c r="L393" s="127" t="s">
        <v>822</v>
      </c>
    </row>
    <row r="394" spans="1:12">
      <c r="A394" s="126">
        <v>3</v>
      </c>
      <c r="B394" s="130" t="s">
        <v>749</v>
      </c>
      <c r="C394" s="130" t="s">
        <v>310</v>
      </c>
      <c r="D394" s="127"/>
      <c r="E394" s="127"/>
      <c r="F394" s="127"/>
      <c r="G394" s="128"/>
      <c r="H394" s="128"/>
      <c r="I394" s="128">
        <v>2007</v>
      </c>
      <c r="J394" s="128">
        <v>2017</v>
      </c>
      <c r="K394" s="128"/>
      <c r="L394" s="127" t="s">
        <v>826</v>
      </c>
    </row>
    <row r="395" spans="1:12">
      <c r="A395" s="129">
        <v>19</v>
      </c>
      <c r="B395" s="130" t="s">
        <v>311</v>
      </c>
      <c r="C395" s="130" t="s">
        <v>637</v>
      </c>
      <c r="D395" s="127"/>
      <c r="E395" s="127"/>
      <c r="F395" s="127"/>
      <c r="G395" s="128">
        <v>2018</v>
      </c>
      <c r="H395" s="131"/>
      <c r="I395" s="131"/>
      <c r="J395" s="131"/>
      <c r="K395" s="131"/>
      <c r="L395" s="127" t="s">
        <v>859</v>
      </c>
    </row>
    <row r="396" spans="1:12">
      <c r="A396" s="129">
        <v>6</v>
      </c>
      <c r="B396" s="127" t="s">
        <v>59</v>
      </c>
      <c r="C396" s="127" t="s">
        <v>312</v>
      </c>
      <c r="D396" s="127"/>
      <c r="E396" s="127"/>
      <c r="F396" s="127"/>
      <c r="G396" s="128">
        <v>2013</v>
      </c>
      <c r="H396" s="131"/>
      <c r="I396" s="131"/>
      <c r="J396" s="131"/>
      <c r="K396" s="131"/>
      <c r="L396" s="127" t="s">
        <v>859</v>
      </c>
    </row>
    <row r="397" spans="1:12">
      <c r="A397" s="129">
        <v>3</v>
      </c>
      <c r="B397" s="127" t="s">
        <v>409</v>
      </c>
      <c r="C397" s="127" t="s">
        <v>313</v>
      </c>
      <c r="D397" s="127"/>
      <c r="E397" s="127" t="s">
        <v>905</v>
      </c>
      <c r="F397" s="127"/>
      <c r="G397" s="128"/>
      <c r="H397" s="128"/>
      <c r="I397" s="128"/>
      <c r="J397" s="128">
        <v>2013</v>
      </c>
      <c r="K397" s="128"/>
      <c r="L397" s="127" t="s">
        <v>31</v>
      </c>
    </row>
    <row r="398" spans="1:12">
      <c r="A398" s="126">
        <v>57</v>
      </c>
      <c r="B398" s="132" t="s">
        <v>409</v>
      </c>
      <c r="C398" s="132" t="s">
        <v>314</v>
      </c>
      <c r="D398" s="127"/>
      <c r="E398" s="127"/>
      <c r="F398" s="127"/>
      <c r="G398" s="128">
        <v>2014</v>
      </c>
      <c r="H398" s="128"/>
      <c r="I398" s="128"/>
      <c r="J398" s="128"/>
      <c r="K398" s="128"/>
      <c r="L398" s="127" t="s">
        <v>23</v>
      </c>
    </row>
    <row r="399" spans="1:12">
      <c r="A399" s="126">
        <v>11</v>
      </c>
      <c r="B399" s="130" t="s">
        <v>73</v>
      </c>
      <c r="C399" s="130" t="s">
        <v>315</v>
      </c>
      <c r="D399" s="127"/>
      <c r="E399" s="127"/>
      <c r="F399" s="127"/>
      <c r="G399" s="128"/>
      <c r="H399" s="128"/>
      <c r="I399" s="128">
        <v>2006</v>
      </c>
      <c r="J399" s="128"/>
      <c r="K399" s="128"/>
      <c r="L399" s="127"/>
    </row>
    <row r="400" spans="1:12">
      <c r="A400" s="126">
        <v>139</v>
      </c>
      <c r="B400" s="132" t="s">
        <v>403</v>
      </c>
      <c r="C400" s="132" t="s">
        <v>315</v>
      </c>
      <c r="D400" s="127"/>
      <c r="E400" s="127"/>
      <c r="F400" s="127"/>
      <c r="G400" s="128">
        <v>2022</v>
      </c>
      <c r="H400" s="131"/>
      <c r="I400" s="131"/>
      <c r="J400" s="131"/>
      <c r="K400" s="131"/>
      <c r="L400" s="127" t="s">
        <v>859</v>
      </c>
    </row>
    <row r="401" spans="1:12">
      <c r="A401" s="126">
        <v>140</v>
      </c>
      <c r="B401" s="132" t="s">
        <v>723</v>
      </c>
      <c r="C401" s="132" t="s">
        <v>315</v>
      </c>
      <c r="D401" s="127"/>
      <c r="E401" s="127"/>
      <c r="F401" s="127"/>
      <c r="G401" s="128">
        <v>2022</v>
      </c>
      <c r="H401" s="131"/>
      <c r="I401" s="131"/>
      <c r="J401" s="131"/>
      <c r="K401" s="131"/>
      <c r="L401" s="127" t="s">
        <v>859</v>
      </c>
    </row>
    <row r="402" spans="1:12">
      <c r="A402" s="129">
        <v>4</v>
      </c>
      <c r="B402" s="130" t="s">
        <v>59</v>
      </c>
      <c r="C402" s="130" t="s">
        <v>638</v>
      </c>
      <c r="D402" s="127"/>
      <c r="E402" s="127"/>
      <c r="F402" s="127"/>
      <c r="G402" s="128"/>
      <c r="H402" s="128">
        <v>2018</v>
      </c>
      <c r="I402" s="131"/>
      <c r="J402" s="131"/>
      <c r="K402" s="131"/>
      <c r="L402" s="127" t="s">
        <v>837</v>
      </c>
    </row>
    <row r="403" spans="1:12">
      <c r="A403" s="126">
        <v>1</v>
      </c>
      <c r="B403" s="127"/>
      <c r="C403" s="127" t="s">
        <v>889</v>
      </c>
      <c r="D403" s="127"/>
      <c r="E403" s="127"/>
      <c r="F403" s="127"/>
      <c r="G403" s="128"/>
      <c r="H403" s="128"/>
      <c r="I403" s="128"/>
      <c r="J403" s="128">
        <v>2021</v>
      </c>
      <c r="K403" s="128"/>
      <c r="L403" s="127"/>
    </row>
    <row r="404" spans="1:12">
      <c r="A404" s="126">
        <v>9</v>
      </c>
      <c r="B404" s="130" t="s">
        <v>150</v>
      </c>
      <c r="C404" s="130" t="s">
        <v>316</v>
      </c>
      <c r="D404" s="127"/>
      <c r="E404" s="127"/>
      <c r="F404" s="127"/>
      <c r="G404" s="128">
        <v>2007</v>
      </c>
      <c r="H404" s="134">
        <v>2011</v>
      </c>
      <c r="I404" s="128"/>
      <c r="J404" s="128"/>
      <c r="K404" s="128"/>
      <c r="L404" s="127" t="s">
        <v>826</v>
      </c>
    </row>
    <row r="405" spans="1:12">
      <c r="A405" s="126">
        <v>1</v>
      </c>
      <c r="B405" s="127" t="s">
        <v>236</v>
      </c>
      <c r="C405" s="127" t="s">
        <v>316</v>
      </c>
      <c r="D405" s="127"/>
      <c r="E405" s="127"/>
      <c r="F405" s="127"/>
      <c r="G405" s="128"/>
      <c r="H405" s="128">
        <v>2007</v>
      </c>
      <c r="I405" s="134">
        <v>2014</v>
      </c>
      <c r="J405" s="128"/>
      <c r="K405" s="128"/>
      <c r="L405" s="127" t="s">
        <v>826</v>
      </c>
    </row>
    <row r="406" spans="1:12">
      <c r="A406" s="126">
        <v>8</v>
      </c>
      <c r="B406" s="130" t="s">
        <v>787</v>
      </c>
      <c r="C406" s="130" t="s">
        <v>316</v>
      </c>
      <c r="D406" s="127"/>
      <c r="E406" s="127"/>
      <c r="F406" s="127"/>
      <c r="G406" s="128">
        <v>2007</v>
      </c>
      <c r="H406" s="128"/>
      <c r="I406" s="128"/>
      <c r="J406" s="128"/>
      <c r="K406" s="128"/>
      <c r="L406" s="127" t="s">
        <v>826</v>
      </c>
    </row>
    <row r="407" spans="1:12">
      <c r="A407" s="129">
        <v>2</v>
      </c>
      <c r="B407" s="132" t="s">
        <v>788</v>
      </c>
      <c r="C407" s="132" t="s">
        <v>316</v>
      </c>
      <c r="D407" s="127"/>
      <c r="E407" s="127"/>
      <c r="F407" s="127"/>
      <c r="G407" s="128">
        <v>2014</v>
      </c>
      <c r="H407" s="128"/>
      <c r="I407" s="128"/>
      <c r="J407" s="128">
        <v>2012</v>
      </c>
      <c r="K407" s="128"/>
      <c r="L407" s="127" t="s">
        <v>826</v>
      </c>
    </row>
    <row r="408" spans="1:12">
      <c r="A408" s="129">
        <v>5</v>
      </c>
      <c r="B408" s="130" t="s">
        <v>102</v>
      </c>
      <c r="C408" s="130" t="s">
        <v>316</v>
      </c>
      <c r="D408" s="127"/>
      <c r="E408" s="127"/>
      <c r="F408" s="127"/>
      <c r="G408" s="128">
        <v>2009</v>
      </c>
      <c r="H408" s="131"/>
      <c r="I408" s="131"/>
      <c r="J408" s="131"/>
      <c r="K408" s="131"/>
      <c r="L408" s="127" t="s">
        <v>826</v>
      </c>
    </row>
    <row r="409" spans="1:12">
      <c r="A409" s="129">
        <v>25</v>
      </c>
      <c r="B409" s="130" t="s">
        <v>317</v>
      </c>
      <c r="C409" s="130" t="s">
        <v>639</v>
      </c>
      <c r="D409" s="127"/>
      <c r="E409" s="127"/>
      <c r="F409" s="127"/>
      <c r="G409" s="128">
        <v>2018</v>
      </c>
      <c r="H409" s="131"/>
      <c r="I409" s="131"/>
      <c r="J409" s="131"/>
      <c r="K409" s="131"/>
      <c r="L409" s="127" t="s">
        <v>825</v>
      </c>
    </row>
    <row r="410" spans="1:12">
      <c r="A410" s="126">
        <v>105</v>
      </c>
      <c r="B410" s="138"/>
      <c r="C410" s="138" t="s">
        <v>640</v>
      </c>
      <c r="D410" s="127"/>
      <c r="E410" s="127"/>
      <c r="F410" s="127"/>
      <c r="G410" s="128">
        <v>2014</v>
      </c>
      <c r="H410" s="128"/>
      <c r="I410" s="128"/>
      <c r="J410" s="128"/>
      <c r="K410" s="128"/>
      <c r="L410" s="127" t="s">
        <v>23</v>
      </c>
    </row>
    <row r="411" spans="1:12">
      <c r="A411" s="133">
        <v>3</v>
      </c>
      <c r="B411" s="130" t="s">
        <v>709</v>
      </c>
      <c r="C411" s="130" t="s">
        <v>318</v>
      </c>
      <c r="D411" s="127"/>
      <c r="E411" s="127"/>
      <c r="F411" s="127"/>
      <c r="G411" s="128">
        <v>2015</v>
      </c>
      <c r="H411" s="131"/>
      <c r="I411" s="134">
        <v>2010</v>
      </c>
      <c r="J411" s="131">
        <v>2022</v>
      </c>
      <c r="K411" s="131"/>
      <c r="L411" s="127" t="s">
        <v>881</v>
      </c>
    </row>
    <row r="412" spans="1:12">
      <c r="A412" s="129">
        <v>5</v>
      </c>
      <c r="B412" s="127" t="s">
        <v>789</v>
      </c>
      <c r="C412" s="127" t="s">
        <v>319</v>
      </c>
      <c r="D412" s="127"/>
      <c r="E412" s="127"/>
      <c r="F412" s="127"/>
      <c r="G412" s="131"/>
      <c r="H412" s="128">
        <v>2013</v>
      </c>
      <c r="I412" s="128">
        <v>2021</v>
      </c>
      <c r="J412" s="131"/>
      <c r="K412" s="131"/>
      <c r="L412" s="127" t="s">
        <v>833</v>
      </c>
    </row>
    <row r="413" spans="1:12">
      <c r="A413" s="129">
        <v>20</v>
      </c>
      <c r="B413" s="127" t="s">
        <v>135</v>
      </c>
      <c r="C413" s="127" t="s">
        <v>641</v>
      </c>
      <c r="D413" s="127"/>
      <c r="E413" s="127"/>
      <c r="F413" s="127"/>
      <c r="G413" s="128">
        <v>2019</v>
      </c>
      <c r="H413" s="128">
        <v>2022</v>
      </c>
      <c r="I413" s="131"/>
      <c r="J413" s="131"/>
      <c r="K413" s="131"/>
      <c r="L413" s="127" t="s">
        <v>859</v>
      </c>
    </row>
    <row r="414" spans="1:12">
      <c r="A414" s="129" t="s">
        <v>320</v>
      </c>
      <c r="B414" s="130" t="s">
        <v>321</v>
      </c>
      <c r="C414" s="137" t="s">
        <v>642</v>
      </c>
      <c r="D414" s="127"/>
      <c r="E414" s="127"/>
      <c r="F414" s="127"/>
      <c r="G414" s="128">
        <v>2015</v>
      </c>
      <c r="H414" s="131"/>
      <c r="I414" s="131"/>
      <c r="J414" s="128">
        <v>2020</v>
      </c>
      <c r="K414" s="131"/>
      <c r="L414" s="127" t="s">
        <v>882</v>
      </c>
    </row>
    <row r="415" spans="1:12">
      <c r="A415" s="129">
        <v>4</v>
      </c>
      <c r="B415" s="130" t="s">
        <v>790</v>
      </c>
      <c r="C415" s="127" t="s">
        <v>322</v>
      </c>
      <c r="D415" s="127"/>
      <c r="E415" s="127"/>
      <c r="F415" s="127"/>
      <c r="G415" s="131"/>
      <c r="H415" s="131"/>
      <c r="I415" s="128">
        <v>2015</v>
      </c>
      <c r="J415" s="131"/>
      <c r="K415" s="131"/>
      <c r="L415" s="127" t="s">
        <v>831</v>
      </c>
    </row>
    <row r="416" spans="1:12">
      <c r="A416" s="129">
        <v>19</v>
      </c>
      <c r="B416" s="130" t="s">
        <v>709</v>
      </c>
      <c r="C416" s="130" t="s">
        <v>323</v>
      </c>
      <c r="D416" s="127"/>
      <c r="E416" s="127"/>
      <c r="F416" s="127"/>
      <c r="G416" s="128">
        <v>2009</v>
      </c>
      <c r="H416" s="131"/>
      <c r="I416" s="131"/>
      <c r="J416" s="131"/>
      <c r="K416" s="131"/>
      <c r="L416" s="127"/>
    </row>
    <row r="417" spans="1:12">
      <c r="A417" s="126">
        <v>25</v>
      </c>
      <c r="B417" s="130" t="s">
        <v>791</v>
      </c>
      <c r="C417" s="130" t="s">
        <v>324</v>
      </c>
      <c r="D417" s="127"/>
      <c r="E417" s="127"/>
      <c r="F417" s="127"/>
      <c r="G417" s="128"/>
      <c r="H417" s="128">
        <v>2006</v>
      </c>
      <c r="I417" s="128"/>
      <c r="J417" s="128"/>
      <c r="K417" s="128"/>
      <c r="L417" s="127"/>
    </row>
    <row r="418" spans="1:12">
      <c r="A418" s="126">
        <v>124</v>
      </c>
      <c r="B418" s="132" t="s">
        <v>767</v>
      </c>
      <c r="C418" s="132" t="s">
        <v>325</v>
      </c>
      <c r="D418" s="127"/>
      <c r="E418" s="127"/>
      <c r="F418" s="127"/>
      <c r="G418" s="128">
        <v>2014</v>
      </c>
      <c r="H418" s="128"/>
      <c r="I418" s="128"/>
      <c r="J418" s="128"/>
      <c r="K418" s="128"/>
      <c r="L418" s="127" t="s">
        <v>842</v>
      </c>
    </row>
    <row r="419" spans="1:12">
      <c r="A419" s="129">
        <v>3</v>
      </c>
      <c r="B419" s="127" t="s">
        <v>270</v>
      </c>
      <c r="C419" s="127" t="s">
        <v>326</v>
      </c>
      <c r="D419" s="127"/>
      <c r="E419" s="127"/>
      <c r="F419" s="127"/>
      <c r="G419" s="128"/>
      <c r="H419" s="131"/>
      <c r="I419" s="128">
        <v>2013</v>
      </c>
      <c r="J419" s="131"/>
      <c r="K419" s="131"/>
      <c r="L419" s="127" t="s">
        <v>833</v>
      </c>
    </row>
    <row r="420" spans="1:12">
      <c r="A420" s="126">
        <v>72</v>
      </c>
      <c r="B420" s="132" t="s">
        <v>786</v>
      </c>
      <c r="C420" s="132" t="s">
        <v>327</v>
      </c>
      <c r="D420" s="127"/>
      <c r="E420" s="127"/>
      <c r="F420" s="127"/>
      <c r="G420" s="128">
        <v>2014</v>
      </c>
      <c r="H420" s="128"/>
      <c r="I420" s="128"/>
      <c r="J420" s="128"/>
      <c r="K420" s="128"/>
      <c r="L420" s="127" t="s">
        <v>23</v>
      </c>
    </row>
    <row r="421" spans="1:12">
      <c r="A421" s="126">
        <v>5</v>
      </c>
      <c r="B421" s="127" t="s">
        <v>770</v>
      </c>
      <c r="C421" s="127" t="s">
        <v>327</v>
      </c>
      <c r="D421" s="127"/>
      <c r="E421" s="127"/>
      <c r="F421" s="127"/>
      <c r="G421" s="128"/>
      <c r="H421" s="128">
        <v>2020</v>
      </c>
      <c r="I421" s="128"/>
      <c r="J421" s="128"/>
      <c r="K421" s="128"/>
      <c r="L421" s="127" t="s">
        <v>293</v>
      </c>
    </row>
    <row r="422" spans="1:12">
      <c r="A422" s="126">
        <v>4</v>
      </c>
      <c r="B422" s="127" t="s">
        <v>723</v>
      </c>
      <c r="C422" s="127" t="s">
        <v>328</v>
      </c>
      <c r="D422" s="127"/>
      <c r="E422" s="127"/>
      <c r="F422" s="127"/>
      <c r="G422" s="128"/>
      <c r="H422" s="128"/>
      <c r="I422" s="128">
        <v>2016</v>
      </c>
      <c r="J422" s="128"/>
      <c r="K422" s="128"/>
      <c r="L422" s="127" t="s">
        <v>499</v>
      </c>
    </row>
    <row r="423" spans="1:12">
      <c r="A423" s="126">
        <v>2</v>
      </c>
      <c r="B423" s="127" t="s">
        <v>25</v>
      </c>
      <c r="C423" s="127" t="s">
        <v>329</v>
      </c>
      <c r="D423" s="127"/>
      <c r="E423" s="127"/>
      <c r="F423" s="127"/>
      <c r="G423" s="128">
        <v>2009</v>
      </c>
      <c r="H423" s="128">
        <v>2014</v>
      </c>
      <c r="I423" s="128"/>
      <c r="J423" s="128"/>
      <c r="K423" s="128"/>
      <c r="L423" s="127" t="s">
        <v>832</v>
      </c>
    </row>
    <row r="424" spans="1:12">
      <c r="A424" s="126">
        <v>61</v>
      </c>
      <c r="B424" s="132" t="s">
        <v>725</v>
      </c>
      <c r="C424" s="132" t="s">
        <v>288</v>
      </c>
      <c r="D424" s="127"/>
      <c r="E424" s="127"/>
      <c r="F424" s="127"/>
      <c r="G424" s="128">
        <v>2014</v>
      </c>
      <c r="H424" s="128"/>
      <c r="I424" s="128"/>
      <c r="J424" s="128"/>
      <c r="K424" s="128"/>
      <c r="L424" s="127" t="s">
        <v>23</v>
      </c>
    </row>
    <row r="425" spans="1:12">
      <c r="A425" s="126">
        <v>22</v>
      </c>
      <c r="B425" s="130" t="s">
        <v>847</v>
      </c>
      <c r="C425" s="130" t="s">
        <v>330</v>
      </c>
      <c r="D425" s="127"/>
      <c r="E425" s="127"/>
      <c r="F425" s="127"/>
      <c r="G425" s="128">
        <v>2014</v>
      </c>
      <c r="H425" s="128">
        <v>2006</v>
      </c>
      <c r="I425" s="128"/>
      <c r="J425" s="128">
        <v>2022</v>
      </c>
      <c r="K425" s="128"/>
      <c r="L425" s="127" t="s">
        <v>859</v>
      </c>
    </row>
    <row r="426" spans="1:12">
      <c r="A426" s="129">
        <v>6</v>
      </c>
      <c r="B426" s="130" t="s">
        <v>782</v>
      </c>
      <c r="C426" s="130" t="s">
        <v>330</v>
      </c>
      <c r="D426" s="127"/>
      <c r="E426" s="127"/>
      <c r="F426" s="127"/>
      <c r="G426" s="128" t="s">
        <v>864</v>
      </c>
      <c r="H426" s="128">
        <v>2009</v>
      </c>
      <c r="I426" s="131"/>
      <c r="J426" s="131"/>
      <c r="K426" s="131"/>
      <c r="L426" s="127"/>
    </row>
    <row r="427" spans="1:12">
      <c r="A427" s="126">
        <v>13</v>
      </c>
      <c r="B427" s="127" t="s">
        <v>750</v>
      </c>
      <c r="C427" s="127" t="s">
        <v>331</v>
      </c>
      <c r="D427" s="127"/>
      <c r="E427" s="127"/>
      <c r="F427" s="127"/>
      <c r="G427" s="128">
        <v>2014</v>
      </c>
      <c r="H427" s="128"/>
      <c r="I427" s="128"/>
      <c r="J427" s="128"/>
      <c r="K427" s="128"/>
      <c r="L427" s="127" t="s">
        <v>27</v>
      </c>
    </row>
    <row r="428" spans="1:12">
      <c r="A428" s="129">
        <v>11</v>
      </c>
      <c r="B428" s="127" t="s">
        <v>792</v>
      </c>
      <c r="C428" s="127" t="s">
        <v>332</v>
      </c>
      <c r="D428" s="127"/>
      <c r="E428" s="127"/>
      <c r="F428" s="127"/>
      <c r="G428" s="128">
        <v>2013</v>
      </c>
      <c r="H428" s="131"/>
      <c r="I428" s="131"/>
      <c r="J428" s="131"/>
      <c r="K428" s="131"/>
      <c r="L428" s="127" t="s">
        <v>833</v>
      </c>
    </row>
    <row r="429" spans="1:12">
      <c r="A429" s="129">
        <v>12</v>
      </c>
      <c r="B429" s="127" t="s">
        <v>412</v>
      </c>
      <c r="C429" s="127" t="s">
        <v>332</v>
      </c>
      <c r="D429" s="127"/>
      <c r="E429" s="127"/>
      <c r="F429" s="127"/>
      <c r="G429" s="128">
        <v>2013</v>
      </c>
      <c r="H429" s="131"/>
      <c r="I429" s="131"/>
      <c r="J429" s="131"/>
      <c r="K429" s="131"/>
      <c r="L429" s="127" t="s">
        <v>833</v>
      </c>
    </row>
    <row r="430" spans="1:12">
      <c r="A430" s="129"/>
      <c r="B430" s="127" t="s">
        <v>715</v>
      </c>
      <c r="C430" s="127" t="s">
        <v>821</v>
      </c>
      <c r="D430" s="127"/>
      <c r="E430" s="127"/>
      <c r="F430" s="127"/>
      <c r="G430" s="128">
        <v>2021</v>
      </c>
      <c r="H430" s="131"/>
      <c r="I430" s="131"/>
      <c r="J430" s="131"/>
      <c r="K430" s="131"/>
      <c r="L430" s="127" t="s">
        <v>859</v>
      </c>
    </row>
    <row r="431" spans="1:12">
      <c r="A431" s="129">
        <v>1</v>
      </c>
      <c r="B431" s="130" t="s">
        <v>370</v>
      </c>
      <c r="C431" s="130" t="s">
        <v>333</v>
      </c>
      <c r="D431" s="127"/>
      <c r="E431" s="127"/>
      <c r="F431" s="127"/>
      <c r="G431" s="128">
        <v>2009</v>
      </c>
      <c r="H431" s="131"/>
      <c r="I431" s="131"/>
      <c r="J431" s="131"/>
      <c r="K431" s="131"/>
      <c r="L431" s="127"/>
    </row>
    <row r="432" spans="1:12">
      <c r="A432" s="133">
        <v>4</v>
      </c>
      <c r="B432" s="130" t="s">
        <v>793</v>
      </c>
      <c r="C432" s="130" t="s">
        <v>334</v>
      </c>
      <c r="D432" s="127"/>
      <c r="E432" s="127"/>
      <c r="F432" s="127"/>
      <c r="G432" s="131"/>
      <c r="H432" s="131"/>
      <c r="I432" s="131"/>
      <c r="J432" s="134">
        <v>2010</v>
      </c>
      <c r="K432" s="131"/>
      <c r="L432" s="127"/>
    </row>
    <row r="433" spans="1:12">
      <c r="A433" s="129">
        <v>2</v>
      </c>
      <c r="B433" s="130" t="s">
        <v>335</v>
      </c>
      <c r="C433" s="130" t="s">
        <v>643</v>
      </c>
      <c r="D433" s="127"/>
      <c r="E433" s="127"/>
      <c r="F433" s="127"/>
      <c r="G433" s="128"/>
      <c r="H433" s="131"/>
      <c r="I433" s="131"/>
      <c r="J433" s="131"/>
      <c r="K433" s="128">
        <v>2018</v>
      </c>
      <c r="L433" s="127" t="s">
        <v>834</v>
      </c>
    </row>
    <row r="434" spans="1:12">
      <c r="A434" s="129"/>
      <c r="B434" s="127" t="s">
        <v>336</v>
      </c>
      <c r="C434" s="127" t="s">
        <v>644</v>
      </c>
      <c r="D434" s="127"/>
      <c r="E434" s="127"/>
      <c r="F434" s="127"/>
      <c r="G434" s="128">
        <v>2021</v>
      </c>
      <c r="H434" s="131"/>
      <c r="I434" s="131"/>
      <c r="J434" s="131"/>
      <c r="K434" s="131"/>
      <c r="L434" s="127" t="s">
        <v>293</v>
      </c>
    </row>
    <row r="435" spans="1:12">
      <c r="A435" s="126">
        <v>92</v>
      </c>
      <c r="B435" s="132" t="s">
        <v>208</v>
      </c>
      <c r="C435" s="132" t="s">
        <v>337</v>
      </c>
      <c r="D435" s="127"/>
      <c r="E435" s="127"/>
      <c r="F435" s="127"/>
      <c r="G435" s="128">
        <v>2014</v>
      </c>
      <c r="H435" s="128"/>
      <c r="I435" s="128"/>
      <c r="J435" s="128"/>
      <c r="K435" s="128"/>
      <c r="L435" s="127" t="s">
        <v>23</v>
      </c>
    </row>
    <row r="436" spans="1:12">
      <c r="A436" s="126">
        <v>1</v>
      </c>
      <c r="B436" s="130" t="s">
        <v>237</v>
      </c>
      <c r="C436" s="130" t="s">
        <v>338</v>
      </c>
      <c r="D436" s="127" t="s">
        <v>203</v>
      </c>
      <c r="E436" s="127"/>
      <c r="F436" s="127"/>
      <c r="G436" s="128"/>
      <c r="H436" s="128"/>
      <c r="I436" s="128"/>
      <c r="J436" s="128"/>
      <c r="K436" s="128">
        <v>2008</v>
      </c>
      <c r="L436" s="127"/>
    </row>
    <row r="437" spans="1:12">
      <c r="A437" s="129">
        <v>1</v>
      </c>
      <c r="B437" s="130" t="s">
        <v>339</v>
      </c>
      <c r="C437" s="130" t="s">
        <v>645</v>
      </c>
      <c r="D437" s="127"/>
      <c r="E437" s="127"/>
      <c r="F437" s="127"/>
      <c r="G437" s="128"/>
      <c r="H437" s="131"/>
      <c r="I437" s="131"/>
      <c r="J437" s="128">
        <v>2018</v>
      </c>
      <c r="K437" s="131"/>
      <c r="L437" s="127" t="s">
        <v>832</v>
      </c>
    </row>
    <row r="438" spans="1:12">
      <c r="A438" s="129" t="s">
        <v>340</v>
      </c>
      <c r="B438" s="127" t="s">
        <v>682</v>
      </c>
      <c r="C438" s="127" t="s">
        <v>341</v>
      </c>
      <c r="D438" s="127"/>
      <c r="E438" s="127"/>
      <c r="F438" s="127"/>
      <c r="G438" s="128">
        <v>2013</v>
      </c>
      <c r="H438" s="128">
        <v>2016</v>
      </c>
      <c r="I438" s="131"/>
      <c r="J438" s="131"/>
      <c r="K438" s="131"/>
      <c r="L438" s="127" t="s">
        <v>293</v>
      </c>
    </row>
    <row r="439" spans="1:12">
      <c r="A439" s="126">
        <v>11</v>
      </c>
      <c r="B439" s="130" t="s">
        <v>97</v>
      </c>
      <c r="C439" s="130" t="s">
        <v>342</v>
      </c>
      <c r="D439" s="127"/>
      <c r="E439" s="127"/>
      <c r="F439" s="127"/>
      <c r="G439" s="128">
        <v>2007</v>
      </c>
      <c r="H439" s="128"/>
      <c r="I439" s="128"/>
      <c r="J439" s="128"/>
      <c r="K439" s="128"/>
      <c r="L439" s="127"/>
    </row>
    <row r="440" spans="1:12">
      <c r="A440" s="126">
        <v>4</v>
      </c>
      <c r="B440" s="130" t="s">
        <v>698</v>
      </c>
      <c r="C440" s="130" t="s">
        <v>342</v>
      </c>
      <c r="D440" s="127"/>
      <c r="E440" s="127"/>
      <c r="F440" s="127"/>
      <c r="G440" s="128"/>
      <c r="H440" s="128"/>
      <c r="I440" s="128">
        <v>2007</v>
      </c>
      <c r="J440" s="128"/>
      <c r="K440" s="128"/>
      <c r="L440" s="127"/>
    </row>
    <row r="441" spans="1:12">
      <c r="A441" s="129">
        <v>2</v>
      </c>
      <c r="B441" s="130"/>
      <c r="C441" s="132" t="s">
        <v>646</v>
      </c>
      <c r="D441" s="127"/>
      <c r="E441" s="127"/>
      <c r="F441" s="127"/>
      <c r="G441" s="131"/>
      <c r="H441" s="131"/>
      <c r="I441" s="134">
        <v>2011</v>
      </c>
      <c r="J441" s="131"/>
      <c r="K441" s="131"/>
      <c r="L441" s="127"/>
    </row>
    <row r="442" spans="1:12">
      <c r="A442" s="126">
        <v>115</v>
      </c>
      <c r="B442" s="132"/>
      <c r="C442" s="132" t="s">
        <v>646</v>
      </c>
      <c r="D442" s="127"/>
      <c r="E442" s="127"/>
      <c r="F442" s="127"/>
      <c r="G442" s="128">
        <v>2014</v>
      </c>
      <c r="H442" s="128"/>
      <c r="I442" s="128"/>
      <c r="J442" s="128"/>
      <c r="K442" s="128"/>
      <c r="L442" s="127" t="s">
        <v>23</v>
      </c>
    </row>
    <row r="443" spans="1:12">
      <c r="A443" s="126">
        <v>114</v>
      </c>
      <c r="B443" s="132"/>
      <c r="C443" s="132" t="s">
        <v>647</v>
      </c>
      <c r="D443" s="127"/>
      <c r="E443" s="127"/>
      <c r="F443" s="127"/>
      <c r="G443" s="128">
        <v>2014</v>
      </c>
      <c r="H443" s="128"/>
      <c r="I443" s="128"/>
      <c r="J443" s="128"/>
      <c r="K443" s="128"/>
      <c r="L443" s="127" t="s">
        <v>23</v>
      </c>
    </row>
    <row r="444" spans="1:12">
      <c r="A444" s="126">
        <v>16</v>
      </c>
      <c r="B444" s="127" t="s">
        <v>794</v>
      </c>
      <c r="C444" s="127" t="s">
        <v>343</v>
      </c>
      <c r="D444" s="127"/>
      <c r="E444" s="127"/>
      <c r="F444" s="127"/>
      <c r="G444" s="128">
        <v>2014</v>
      </c>
      <c r="H444" s="128"/>
      <c r="I444" s="128"/>
      <c r="J444" s="128"/>
      <c r="K444" s="128"/>
      <c r="L444" s="127" t="s">
        <v>844</v>
      </c>
    </row>
    <row r="445" spans="1:12">
      <c r="A445" s="126">
        <v>2</v>
      </c>
      <c r="B445" s="127" t="s">
        <v>795</v>
      </c>
      <c r="C445" s="127" t="s">
        <v>344</v>
      </c>
      <c r="D445" s="127"/>
      <c r="E445" s="127"/>
      <c r="F445" s="127"/>
      <c r="G445" s="128">
        <v>2016</v>
      </c>
      <c r="H445" s="128"/>
      <c r="I445" s="128"/>
      <c r="J445" s="128"/>
      <c r="K445" s="128"/>
      <c r="L445" s="127" t="s">
        <v>499</v>
      </c>
    </row>
    <row r="446" spans="1:12">
      <c r="A446" s="126">
        <v>3</v>
      </c>
      <c r="B446" s="127" t="s">
        <v>796</v>
      </c>
      <c r="C446" s="127" t="s">
        <v>344</v>
      </c>
      <c r="D446" s="127"/>
      <c r="E446" s="127"/>
      <c r="F446" s="127"/>
      <c r="G446" s="128">
        <v>2016</v>
      </c>
      <c r="H446" s="128"/>
      <c r="I446" s="128"/>
      <c r="J446" s="128"/>
      <c r="K446" s="128"/>
      <c r="L446" s="127" t="s">
        <v>499</v>
      </c>
    </row>
    <row r="447" spans="1:12">
      <c r="A447" s="129">
        <v>9</v>
      </c>
      <c r="B447" s="127" t="s">
        <v>345</v>
      </c>
      <c r="C447" s="127" t="s">
        <v>648</v>
      </c>
      <c r="D447" s="127"/>
      <c r="E447" s="127"/>
      <c r="F447" s="127"/>
      <c r="G447" s="128">
        <v>2019</v>
      </c>
      <c r="H447" s="128"/>
      <c r="I447" s="131"/>
      <c r="J447" s="131"/>
      <c r="K447" s="131"/>
      <c r="L447" s="127" t="s">
        <v>346</v>
      </c>
    </row>
    <row r="448" spans="1:12">
      <c r="A448" s="129">
        <v>3</v>
      </c>
      <c r="B448" s="132" t="s">
        <v>727</v>
      </c>
      <c r="C448" s="132" t="s">
        <v>347</v>
      </c>
      <c r="D448" s="127"/>
      <c r="E448" s="127"/>
      <c r="F448" s="127"/>
      <c r="G448" s="128">
        <v>2014</v>
      </c>
      <c r="H448" s="128"/>
      <c r="I448" s="128">
        <v>2012</v>
      </c>
      <c r="J448" s="128"/>
      <c r="K448" s="128"/>
      <c r="L448" s="127" t="s">
        <v>840</v>
      </c>
    </row>
    <row r="449" spans="1:12">
      <c r="A449" s="129">
        <v>16</v>
      </c>
      <c r="B449" s="130" t="s">
        <v>348</v>
      </c>
      <c r="C449" s="130" t="s">
        <v>347</v>
      </c>
      <c r="D449" s="127"/>
      <c r="E449" s="127"/>
      <c r="F449" s="127"/>
      <c r="G449" s="128">
        <v>2017</v>
      </c>
      <c r="H449" s="131"/>
      <c r="I449" s="131"/>
      <c r="J449" s="131"/>
      <c r="K449" s="131"/>
      <c r="L449" s="127" t="s">
        <v>832</v>
      </c>
    </row>
    <row r="450" spans="1:12">
      <c r="A450" s="129">
        <v>17</v>
      </c>
      <c r="B450" s="127" t="s">
        <v>349</v>
      </c>
      <c r="C450" s="127" t="s">
        <v>347</v>
      </c>
      <c r="D450" s="127"/>
      <c r="E450" s="127"/>
      <c r="F450" s="127"/>
      <c r="G450" s="128">
        <v>2019</v>
      </c>
      <c r="H450" s="128"/>
      <c r="I450" s="131"/>
      <c r="J450" s="131"/>
      <c r="K450" s="131"/>
      <c r="L450" s="127" t="s">
        <v>832</v>
      </c>
    </row>
    <row r="451" spans="1:12">
      <c r="A451" s="126">
        <v>24</v>
      </c>
      <c r="B451" s="127" t="s">
        <v>797</v>
      </c>
      <c r="C451" s="127" t="s">
        <v>350</v>
      </c>
      <c r="D451" s="127"/>
      <c r="E451" s="127"/>
      <c r="F451" s="127"/>
      <c r="G451" s="128">
        <v>2016</v>
      </c>
      <c r="H451" s="128">
        <v>2019</v>
      </c>
      <c r="I451" s="128"/>
      <c r="J451" s="128"/>
      <c r="K451" s="128"/>
      <c r="L451" s="127" t="s">
        <v>293</v>
      </c>
    </row>
    <row r="452" spans="1:12">
      <c r="A452" s="129">
        <v>8</v>
      </c>
      <c r="B452" s="130" t="s">
        <v>59</v>
      </c>
      <c r="C452" s="130" t="s">
        <v>649</v>
      </c>
      <c r="D452" s="127"/>
      <c r="E452" s="127"/>
      <c r="F452" s="127"/>
      <c r="G452" s="128">
        <v>2018</v>
      </c>
      <c r="H452" s="131"/>
      <c r="I452" s="134">
        <v>2014</v>
      </c>
      <c r="J452" s="131"/>
      <c r="K452" s="131"/>
      <c r="L452" s="127" t="s">
        <v>27</v>
      </c>
    </row>
    <row r="453" spans="1:12">
      <c r="A453" s="126">
        <v>8</v>
      </c>
      <c r="B453" s="135" t="s">
        <v>102</v>
      </c>
      <c r="C453" s="135" t="s">
        <v>650</v>
      </c>
      <c r="D453" s="127"/>
      <c r="E453" s="127"/>
      <c r="F453" s="127"/>
      <c r="G453" s="128"/>
      <c r="H453" s="128">
        <v>2020</v>
      </c>
      <c r="I453" s="128"/>
      <c r="J453" s="128"/>
      <c r="K453" s="128"/>
      <c r="L453" s="127" t="s">
        <v>27</v>
      </c>
    </row>
    <row r="454" spans="1:12">
      <c r="A454" s="126">
        <v>2</v>
      </c>
      <c r="B454" s="127" t="s">
        <v>798</v>
      </c>
      <c r="C454" s="127" t="s">
        <v>351</v>
      </c>
      <c r="D454" s="127"/>
      <c r="E454" s="127"/>
      <c r="F454" s="127"/>
      <c r="G454" s="128">
        <v>2014</v>
      </c>
      <c r="H454" s="128"/>
      <c r="I454" s="128"/>
      <c r="J454" s="128"/>
      <c r="K454" s="128"/>
      <c r="L454" s="127" t="s">
        <v>826</v>
      </c>
    </row>
    <row r="455" spans="1:12">
      <c r="A455" s="129">
        <v>9</v>
      </c>
      <c r="B455" s="130" t="s">
        <v>409</v>
      </c>
      <c r="C455" s="130" t="s">
        <v>352</v>
      </c>
      <c r="D455" s="127"/>
      <c r="E455" s="127"/>
      <c r="F455" s="127"/>
      <c r="G455" s="134">
        <v>2011</v>
      </c>
      <c r="H455" s="131"/>
      <c r="I455" s="131"/>
      <c r="J455" s="131"/>
      <c r="K455" s="131"/>
      <c r="L455" s="127"/>
    </row>
    <row r="456" spans="1:12">
      <c r="A456" s="129">
        <v>3</v>
      </c>
      <c r="B456" s="130" t="s">
        <v>24</v>
      </c>
      <c r="C456" s="130" t="s">
        <v>352</v>
      </c>
      <c r="D456" s="127"/>
      <c r="E456" s="127"/>
      <c r="F456" s="127"/>
      <c r="G456" s="128"/>
      <c r="H456" s="131"/>
      <c r="I456" s="131"/>
      <c r="J456" s="128">
        <v>2018</v>
      </c>
      <c r="K456" s="131"/>
      <c r="L456" s="127"/>
    </row>
    <row r="457" spans="1:12">
      <c r="A457" s="126">
        <v>16</v>
      </c>
      <c r="B457" s="127" t="s">
        <v>799</v>
      </c>
      <c r="C457" s="127" t="s">
        <v>352</v>
      </c>
      <c r="D457" s="127"/>
      <c r="E457" s="127"/>
      <c r="F457" s="127"/>
      <c r="G457" s="128">
        <v>2020</v>
      </c>
      <c r="H457" s="128"/>
      <c r="I457" s="128"/>
      <c r="J457" s="128"/>
      <c r="K457" s="128"/>
      <c r="L457" s="127" t="s">
        <v>23</v>
      </c>
    </row>
    <row r="458" spans="1:12">
      <c r="A458" s="129">
        <v>4</v>
      </c>
      <c r="B458" s="130" t="s">
        <v>800</v>
      </c>
      <c r="C458" s="130" t="s">
        <v>353</v>
      </c>
      <c r="D458" s="127"/>
      <c r="E458" s="127"/>
      <c r="F458" s="127"/>
      <c r="G458" s="131"/>
      <c r="H458" s="131"/>
      <c r="I458" s="131"/>
      <c r="J458" s="134">
        <v>2011</v>
      </c>
      <c r="K458" s="131"/>
      <c r="L458" s="127"/>
    </row>
    <row r="459" spans="1:12">
      <c r="A459" s="126">
        <v>3</v>
      </c>
      <c r="B459" s="130" t="s">
        <v>801</v>
      </c>
      <c r="C459" s="130" t="s">
        <v>353</v>
      </c>
      <c r="D459" s="127"/>
      <c r="E459" s="127"/>
      <c r="F459" s="127"/>
      <c r="G459" s="128">
        <v>2014</v>
      </c>
      <c r="H459" s="128"/>
      <c r="I459" s="128">
        <v>2008</v>
      </c>
      <c r="J459" s="128"/>
      <c r="K459" s="128"/>
      <c r="L459" s="127"/>
    </row>
    <row r="460" spans="1:12">
      <c r="A460" s="126">
        <v>3</v>
      </c>
      <c r="B460" s="127" t="s">
        <v>295</v>
      </c>
      <c r="C460" s="127" t="s">
        <v>354</v>
      </c>
      <c r="D460" s="127"/>
      <c r="E460" s="127"/>
      <c r="F460" s="127"/>
      <c r="G460" s="128"/>
      <c r="H460" s="128"/>
      <c r="I460" s="128">
        <v>2016</v>
      </c>
      <c r="J460" s="128"/>
      <c r="K460" s="128"/>
      <c r="L460" s="127" t="s">
        <v>499</v>
      </c>
    </row>
    <row r="461" spans="1:12">
      <c r="A461" s="129">
        <v>11</v>
      </c>
      <c r="B461" s="130" t="s">
        <v>355</v>
      </c>
      <c r="C461" s="130" t="s">
        <v>651</v>
      </c>
      <c r="D461" s="127"/>
      <c r="E461" s="127"/>
      <c r="F461" s="127"/>
      <c r="G461" s="128">
        <v>2018</v>
      </c>
      <c r="H461" s="131"/>
      <c r="I461" s="131"/>
      <c r="J461" s="131"/>
      <c r="K461" s="131"/>
      <c r="L461" s="127" t="s">
        <v>837</v>
      </c>
    </row>
    <row r="462" spans="1:12">
      <c r="A462" s="126">
        <v>127</v>
      </c>
      <c r="B462" s="127" t="s">
        <v>723</v>
      </c>
      <c r="C462" s="127" t="s">
        <v>848</v>
      </c>
      <c r="D462" s="127"/>
      <c r="E462" s="127"/>
      <c r="F462" s="127"/>
      <c r="G462" s="128"/>
      <c r="H462" s="128"/>
      <c r="I462" s="128"/>
      <c r="J462" s="128">
        <v>2022</v>
      </c>
      <c r="K462" s="128"/>
      <c r="L462" s="127" t="s">
        <v>263</v>
      </c>
    </row>
    <row r="463" spans="1:12">
      <c r="A463" s="126">
        <v>135</v>
      </c>
      <c r="B463" s="132" t="s">
        <v>714</v>
      </c>
      <c r="C463" s="132" t="s">
        <v>848</v>
      </c>
      <c r="D463" s="127"/>
      <c r="E463" s="127"/>
      <c r="F463" s="127"/>
      <c r="G463" s="128">
        <v>2022</v>
      </c>
      <c r="H463" s="131"/>
      <c r="I463" s="131"/>
      <c r="J463" s="131"/>
      <c r="K463" s="131"/>
      <c r="L463" s="127" t="s">
        <v>263</v>
      </c>
    </row>
    <row r="464" spans="1:12">
      <c r="A464" s="126">
        <v>80</v>
      </c>
      <c r="B464" s="132" t="s">
        <v>802</v>
      </c>
      <c r="C464" s="132" t="s">
        <v>356</v>
      </c>
      <c r="D464" s="127"/>
      <c r="E464" s="127"/>
      <c r="F464" s="127"/>
      <c r="G464" s="128">
        <v>2014</v>
      </c>
      <c r="H464" s="128"/>
      <c r="I464" s="128"/>
      <c r="J464" s="128"/>
      <c r="K464" s="128"/>
      <c r="L464" s="127" t="s">
        <v>23</v>
      </c>
    </row>
    <row r="465" spans="1:12">
      <c r="A465" s="129">
        <v>10</v>
      </c>
      <c r="B465" s="130" t="s">
        <v>286</v>
      </c>
      <c r="C465" s="130" t="s">
        <v>356</v>
      </c>
      <c r="D465" s="127"/>
      <c r="E465" s="127"/>
      <c r="F465" s="127"/>
      <c r="G465" s="128">
        <v>2018</v>
      </c>
      <c r="H465" s="131"/>
      <c r="I465" s="131"/>
      <c r="J465" s="131"/>
      <c r="K465" s="131"/>
      <c r="L465" s="127" t="s">
        <v>837</v>
      </c>
    </row>
    <row r="466" spans="1:12">
      <c r="A466" s="129">
        <v>4</v>
      </c>
      <c r="B466" s="130" t="s">
        <v>237</v>
      </c>
      <c r="C466" s="130" t="s">
        <v>357</v>
      </c>
      <c r="D466" s="127"/>
      <c r="E466" s="127"/>
      <c r="F466" s="127"/>
      <c r="G466" s="128">
        <v>2014</v>
      </c>
      <c r="H466" s="131"/>
      <c r="I466" s="134">
        <v>2011</v>
      </c>
      <c r="J466" s="131"/>
      <c r="K466" s="131"/>
      <c r="L466" s="127"/>
    </row>
    <row r="467" spans="1:12">
      <c r="A467" s="126">
        <v>28</v>
      </c>
      <c r="B467" s="127"/>
      <c r="C467" s="127" t="s">
        <v>897</v>
      </c>
      <c r="D467" s="127"/>
      <c r="E467" s="127"/>
      <c r="F467" s="127"/>
      <c r="G467" s="128">
        <v>2016</v>
      </c>
      <c r="H467" s="128"/>
      <c r="I467" s="128"/>
      <c r="J467" s="128"/>
      <c r="K467" s="128"/>
      <c r="L467" s="127"/>
    </row>
    <row r="468" spans="1:12">
      <c r="A468" s="129">
        <v>9</v>
      </c>
      <c r="B468" s="130" t="s">
        <v>358</v>
      </c>
      <c r="C468" s="130" t="s">
        <v>652</v>
      </c>
      <c r="D468" s="127"/>
      <c r="E468" s="127"/>
      <c r="F468" s="127"/>
      <c r="G468" s="128"/>
      <c r="H468" s="128">
        <v>2018</v>
      </c>
      <c r="I468" s="131"/>
      <c r="J468" s="131"/>
      <c r="K468" s="131"/>
      <c r="L468" s="127" t="s">
        <v>227</v>
      </c>
    </row>
    <row r="469" spans="1:12">
      <c r="A469" s="126">
        <v>129</v>
      </c>
      <c r="B469" s="127" t="s">
        <v>849</v>
      </c>
      <c r="C469" s="127" t="s">
        <v>850</v>
      </c>
      <c r="D469" s="127"/>
      <c r="E469" s="127"/>
      <c r="F469" s="127"/>
      <c r="G469" s="128"/>
      <c r="H469" s="128">
        <v>2022</v>
      </c>
      <c r="I469" s="128"/>
      <c r="J469" s="128"/>
      <c r="K469" s="128"/>
      <c r="L469" s="127" t="s">
        <v>127</v>
      </c>
    </row>
    <row r="470" spans="1:12">
      <c r="A470" s="126">
        <v>62</v>
      </c>
      <c r="B470" s="132" t="s">
        <v>725</v>
      </c>
      <c r="C470" s="132" t="s">
        <v>359</v>
      </c>
      <c r="D470" s="127"/>
      <c r="E470" s="127"/>
      <c r="F470" s="127"/>
      <c r="G470" s="128">
        <v>2014</v>
      </c>
      <c r="H470" s="128"/>
      <c r="I470" s="128"/>
      <c r="J470" s="128"/>
      <c r="K470" s="128"/>
      <c r="L470" s="127" t="s">
        <v>23</v>
      </c>
    </row>
    <row r="471" spans="1:12">
      <c r="A471" s="129">
        <v>8</v>
      </c>
      <c r="B471" s="132" t="s">
        <v>270</v>
      </c>
      <c r="C471" s="132" t="s">
        <v>360</v>
      </c>
      <c r="D471" s="127"/>
      <c r="E471" s="127"/>
      <c r="F471" s="127"/>
      <c r="G471" s="128">
        <v>2012</v>
      </c>
      <c r="H471" s="128"/>
      <c r="I471" s="128"/>
      <c r="J471" s="128"/>
      <c r="K471" s="128"/>
      <c r="L471" s="127" t="s">
        <v>859</v>
      </c>
    </row>
    <row r="472" spans="1:12">
      <c r="A472" s="129">
        <v>10</v>
      </c>
      <c r="B472" s="130" t="s">
        <v>803</v>
      </c>
      <c r="C472" s="130" t="s">
        <v>361</v>
      </c>
      <c r="D472" s="127"/>
      <c r="E472" s="127"/>
      <c r="F472" s="127"/>
      <c r="G472" s="134">
        <v>2011</v>
      </c>
      <c r="H472" s="128">
        <v>2015</v>
      </c>
      <c r="I472" s="128">
        <v>2020</v>
      </c>
      <c r="J472" s="131"/>
      <c r="K472" s="131"/>
      <c r="L472" s="127" t="s">
        <v>859</v>
      </c>
    </row>
    <row r="473" spans="1:12">
      <c r="A473" s="126">
        <v>4</v>
      </c>
      <c r="B473" s="127" t="s">
        <v>804</v>
      </c>
      <c r="C473" s="127" t="s">
        <v>361</v>
      </c>
      <c r="D473" s="127"/>
      <c r="E473" s="127"/>
      <c r="F473" s="127"/>
      <c r="G473" s="128">
        <v>2016</v>
      </c>
      <c r="H473" s="128">
        <v>2018</v>
      </c>
      <c r="I473" s="128"/>
      <c r="J473" s="128"/>
      <c r="K473" s="128"/>
      <c r="L473" s="127" t="s">
        <v>859</v>
      </c>
    </row>
    <row r="474" spans="1:12">
      <c r="A474" s="126">
        <v>15</v>
      </c>
      <c r="B474" s="127" t="s">
        <v>805</v>
      </c>
      <c r="C474" s="127" t="s">
        <v>653</v>
      </c>
      <c r="D474" s="127"/>
      <c r="E474" s="127"/>
      <c r="F474" s="127"/>
      <c r="G474" s="128">
        <v>2020</v>
      </c>
      <c r="H474" s="128"/>
      <c r="I474" s="128"/>
      <c r="J474" s="128"/>
      <c r="K474" s="128"/>
      <c r="L474" s="127" t="s">
        <v>23</v>
      </c>
    </row>
    <row r="475" spans="1:12">
      <c r="A475" s="129">
        <v>5</v>
      </c>
      <c r="B475" s="130" t="s">
        <v>73</v>
      </c>
      <c r="C475" s="130" t="s">
        <v>362</v>
      </c>
      <c r="D475" s="127"/>
      <c r="E475" s="127"/>
      <c r="F475" s="127"/>
      <c r="G475" s="128">
        <v>2014</v>
      </c>
      <c r="H475" s="128">
        <v>2009</v>
      </c>
      <c r="I475" s="128">
        <v>2016</v>
      </c>
      <c r="J475" s="131"/>
      <c r="K475" s="131"/>
      <c r="L475" s="127" t="s">
        <v>832</v>
      </c>
    </row>
    <row r="476" spans="1:12">
      <c r="A476" s="126">
        <v>107</v>
      </c>
      <c r="B476" s="138"/>
      <c r="C476" s="138" t="s">
        <v>654</v>
      </c>
      <c r="D476" s="127"/>
      <c r="E476" s="127"/>
      <c r="F476" s="127"/>
      <c r="G476" s="128">
        <v>2014</v>
      </c>
      <c r="H476" s="128"/>
      <c r="I476" s="128"/>
      <c r="J476" s="128"/>
      <c r="K476" s="128"/>
      <c r="L476" s="127" t="s">
        <v>23</v>
      </c>
    </row>
    <row r="477" spans="1:12">
      <c r="A477" s="126">
        <v>104</v>
      </c>
      <c r="B477" s="138"/>
      <c r="C477" s="138" t="s">
        <v>655</v>
      </c>
      <c r="D477" s="127"/>
      <c r="E477" s="127"/>
      <c r="F477" s="127"/>
      <c r="G477" s="128">
        <v>2014</v>
      </c>
      <c r="H477" s="128"/>
      <c r="I477" s="128"/>
      <c r="J477" s="128"/>
      <c r="K477" s="128"/>
      <c r="L477" s="127" t="s">
        <v>23</v>
      </c>
    </row>
    <row r="478" spans="1:12">
      <c r="A478" s="129">
        <v>20</v>
      </c>
      <c r="B478" s="130" t="s">
        <v>295</v>
      </c>
      <c r="C478" s="130" t="s">
        <v>656</v>
      </c>
      <c r="D478" s="127"/>
      <c r="E478" s="127"/>
      <c r="F478" s="127"/>
      <c r="G478" s="128">
        <v>2017</v>
      </c>
      <c r="H478" s="131"/>
      <c r="I478" s="131"/>
      <c r="J478" s="131"/>
      <c r="K478" s="131"/>
      <c r="L478" s="127" t="s">
        <v>830</v>
      </c>
    </row>
    <row r="479" spans="1:12">
      <c r="A479" s="129">
        <v>7</v>
      </c>
      <c r="B479" s="130" t="s">
        <v>723</v>
      </c>
      <c r="C479" s="127" t="s">
        <v>363</v>
      </c>
      <c r="D479" s="127"/>
      <c r="E479" s="127"/>
      <c r="F479" s="127"/>
      <c r="G479" s="128">
        <v>2015</v>
      </c>
      <c r="H479" s="131"/>
      <c r="I479" s="131"/>
      <c r="J479" s="131"/>
      <c r="K479" s="131"/>
      <c r="L479" s="127" t="s">
        <v>859</v>
      </c>
    </row>
    <row r="480" spans="1:12">
      <c r="A480" s="126">
        <v>36</v>
      </c>
      <c r="B480" s="132" t="s">
        <v>806</v>
      </c>
      <c r="C480" s="132" t="s">
        <v>364</v>
      </c>
      <c r="D480" s="127"/>
      <c r="E480" s="127"/>
      <c r="F480" s="127"/>
      <c r="G480" s="128">
        <v>2014</v>
      </c>
      <c r="H480" s="128"/>
      <c r="I480" s="128"/>
      <c r="J480" s="128"/>
      <c r="K480" s="128"/>
      <c r="L480" s="127" t="s">
        <v>23</v>
      </c>
    </row>
    <row r="481" spans="1:12">
      <c r="A481" s="126">
        <v>8</v>
      </c>
      <c r="B481" s="127" t="s">
        <v>365</v>
      </c>
      <c r="C481" s="127" t="s">
        <v>657</v>
      </c>
      <c r="D481" s="127"/>
      <c r="E481" s="127"/>
      <c r="F481" s="127"/>
      <c r="G481" s="128">
        <v>2015</v>
      </c>
      <c r="H481" s="128">
        <v>2017</v>
      </c>
      <c r="I481" s="128"/>
      <c r="J481" s="128"/>
      <c r="K481" s="128"/>
      <c r="L481" s="135" t="s">
        <v>883</v>
      </c>
    </row>
    <row r="482" spans="1:12">
      <c r="A482" s="129">
        <v>10</v>
      </c>
      <c r="B482" s="130" t="s">
        <v>806</v>
      </c>
      <c r="C482" s="127" t="s">
        <v>658</v>
      </c>
      <c r="D482" s="127"/>
      <c r="E482" s="127"/>
      <c r="F482" s="127"/>
      <c r="G482" s="128" t="s">
        <v>869</v>
      </c>
      <c r="H482" s="131"/>
      <c r="I482" s="131"/>
      <c r="J482" s="131"/>
      <c r="K482" s="131"/>
      <c r="L482" s="127" t="s">
        <v>27</v>
      </c>
    </row>
    <row r="483" spans="1:12">
      <c r="A483" s="129">
        <v>4</v>
      </c>
      <c r="B483" s="130" t="s">
        <v>68</v>
      </c>
      <c r="C483" s="130" t="s">
        <v>659</v>
      </c>
      <c r="D483" s="127"/>
      <c r="E483" s="127"/>
      <c r="F483" s="127"/>
      <c r="G483" s="128"/>
      <c r="H483" s="131"/>
      <c r="I483" s="128">
        <v>2018</v>
      </c>
      <c r="J483" s="131"/>
      <c r="K483" s="131"/>
      <c r="L483" s="127" t="s">
        <v>837</v>
      </c>
    </row>
    <row r="484" spans="1:12">
      <c r="A484" s="126">
        <v>137</v>
      </c>
      <c r="B484" s="132" t="s">
        <v>68</v>
      </c>
      <c r="C484" s="132" t="s">
        <v>659</v>
      </c>
      <c r="D484" s="127"/>
      <c r="E484" s="127"/>
      <c r="F484" s="127"/>
      <c r="G484" s="128">
        <v>2022</v>
      </c>
      <c r="H484" s="131"/>
      <c r="I484" s="131"/>
      <c r="J484" s="131"/>
      <c r="K484" s="131"/>
      <c r="L484" s="127" t="s">
        <v>263</v>
      </c>
    </row>
    <row r="485" spans="1:12">
      <c r="A485" s="129">
        <v>4</v>
      </c>
      <c r="B485" s="130" t="s">
        <v>760</v>
      </c>
      <c r="C485" s="130" t="s">
        <v>366</v>
      </c>
      <c r="D485" s="127"/>
      <c r="E485" s="127"/>
      <c r="F485" s="127"/>
      <c r="G485" s="134" t="s">
        <v>870</v>
      </c>
      <c r="H485" s="131"/>
      <c r="I485" s="131"/>
      <c r="J485" s="131"/>
      <c r="K485" s="131"/>
      <c r="L485" s="127"/>
    </row>
    <row r="486" spans="1:12">
      <c r="A486" s="126">
        <v>53</v>
      </c>
      <c r="B486" s="132" t="s">
        <v>804</v>
      </c>
      <c r="C486" s="132" t="s">
        <v>367</v>
      </c>
      <c r="D486" s="127"/>
      <c r="E486" s="127"/>
      <c r="F486" s="127"/>
      <c r="G486" s="128">
        <v>2014</v>
      </c>
      <c r="H486" s="128"/>
      <c r="I486" s="128"/>
      <c r="J486" s="128"/>
      <c r="K486" s="128"/>
      <c r="L486" s="127" t="s">
        <v>23</v>
      </c>
    </row>
    <row r="487" spans="1:12">
      <c r="A487" s="129">
        <v>7</v>
      </c>
      <c r="B487" s="127" t="s">
        <v>368</v>
      </c>
      <c r="C487" s="127" t="s">
        <v>367</v>
      </c>
      <c r="D487" s="127"/>
      <c r="E487" s="127"/>
      <c r="F487" s="127"/>
      <c r="G487" s="128"/>
      <c r="H487" s="128">
        <v>2021</v>
      </c>
      <c r="I487" s="128"/>
      <c r="J487" s="128"/>
      <c r="K487" s="128"/>
      <c r="L487" s="127" t="s">
        <v>127</v>
      </c>
    </row>
    <row r="488" spans="1:12">
      <c r="A488" s="126">
        <v>11</v>
      </c>
      <c r="B488" s="136" t="s">
        <v>807</v>
      </c>
      <c r="C488" s="136" t="s">
        <v>660</v>
      </c>
      <c r="D488" s="127"/>
      <c r="E488" s="127"/>
      <c r="F488" s="127"/>
      <c r="G488" s="128">
        <v>2020</v>
      </c>
      <c r="H488" s="128"/>
      <c r="I488" s="128"/>
      <c r="J488" s="128"/>
      <c r="K488" s="128"/>
      <c r="L488" s="127" t="s">
        <v>23</v>
      </c>
    </row>
    <row r="489" spans="1:12">
      <c r="A489" s="126">
        <v>28</v>
      </c>
      <c r="B489" s="130" t="s">
        <v>409</v>
      </c>
      <c r="C489" s="130" t="s">
        <v>369</v>
      </c>
      <c r="D489" s="127"/>
      <c r="E489" s="127"/>
      <c r="F489" s="127"/>
      <c r="G489" s="128"/>
      <c r="H489" s="128">
        <v>2006</v>
      </c>
      <c r="I489" s="128"/>
      <c r="J489" s="128"/>
      <c r="K489" s="128"/>
      <c r="L489" s="127"/>
    </row>
    <row r="490" spans="1:12">
      <c r="A490" s="129">
        <v>8</v>
      </c>
      <c r="B490" s="130" t="s">
        <v>370</v>
      </c>
      <c r="C490" s="130" t="s">
        <v>661</v>
      </c>
      <c r="D490" s="127"/>
      <c r="E490" s="127"/>
      <c r="F490" s="127"/>
      <c r="G490" s="128"/>
      <c r="H490" s="128">
        <v>2018</v>
      </c>
      <c r="I490" s="131"/>
      <c r="J490" s="131"/>
      <c r="K490" s="131"/>
      <c r="L490" s="127" t="s">
        <v>825</v>
      </c>
    </row>
    <row r="491" spans="1:12">
      <c r="A491" s="129">
        <v>6</v>
      </c>
      <c r="B491" s="130" t="s">
        <v>237</v>
      </c>
      <c r="C491" s="130" t="s">
        <v>661</v>
      </c>
      <c r="D491" s="127"/>
      <c r="E491" s="127"/>
      <c r="F491" s="127"/>
      <c r="G491" s="128">
        <v>2018</v>
      </c>
      <c r="H491" s="131"/>
      <c r="I491" s="131"/>
      <c r="J491" s="131"/>
      <c r="K491" s="131"/>
      <c r="L491" s="127" t="s">
        <v>832</v>
      </c>
    </row>
    <row r="492" spans="1:12">
      <c r="A492" s="129">
        <v>7</v>
      </c>
      <c r="B492" s="130" t="s">
        <v>371</v>
      </c>
      <c r="C492" s="130" t="s">
        <v>661</v>
      </c>
      <c r="D492" s="127"/>
      <c r="E492" s="127"/>
      <c r="F492" s="127"/>
      <c r="G492" s="128">
        <v>2018</v>
      </c>
      <c r="H492" s="131"/>
      <c r="I492" s="131"/>
      <c r="J492" s="131"/>
      <c r="K492" s="131"/>
      <c r="L492" s="127" t="s">
        <v>832</v>
      </c>
    </row>
    <row r="493" spans="1:12">
      <c r="A493" s="129">
        <v>1</v>
      </c>
      <c r="B493" s="130" t="s">
        <v>409</v>
      </c>
      <c r="C493" s="130" t="s">
        <v>372</v>
      </c>
      <c r="D493" s="127"/>
      <c r="E493" s="127" t="s">
        <v>906</v>
      </c>
      <c r="F493" s="127"/>
      <c r="G493" s="131"/>
      <c r="H493" s="131"/>
      <c r="I493" s="131"/>
      <c r="J493" s="128">
        <v>2009</v>
      </c>
      <c r="K493" s="131"/>
      <c r="L493" s="127"/>
    </row>
    <row r="494" spans="1:12">
      <c r="A494" s="129">
        <v>15</v>
      </c>
      <c r="B494" s="130" t="s">
        <v>358</v>
      </c>
      <c r="C494" s="130" t="s">
        <v>373</v>
      </c>
      <c r="D494" s="127"/>
      <c r="E494" s="127"/>
      <c r="F494" s="127"/>
      <c r="G494" s="128" t="s">
        <v>871</v>
      </c>
      <c r="H494" s="128">
        <v>2012</v>
      </c>
      <c r="I494" s="128">
        <v>2019</v>
      </c>
      <c r="J494" s="131"/>
      <c r="K494" s="131"/>
      <c r="L494" s="127" t="s">
        <v>859</v>
      </c>
    </row>
    <row r="495" spans="1:12">
      <c r="A495" s="126">
        <v>2</v>
      </c>
      <c r="B495" s="130" t="s">
        <v>409</v>
      </c>
      <c r="C495" s="130" t="s">
        <v>373</v>
      </c>
      <c r="D495" s="127"/>
      <c r="E495" s="127"/>
      <c r="F495" s="127"/>
      <c r="G495" s="128">
        <v>2008</v>
      </c>
      <c r="H495" s="134">
        <v>2011</v>
      </c>
      <c r="I495" s="128">
        <v>2018</v>
      </c>
      <c r="J495" s="131"/>
      <c r="K495" s="131"/>
      <c r="L495" s="127" t="s">
        <v>859</v>
      </c>
    </row>
    <row r="496" spans="1:12">
      <c r="A496" s="129">
        <v>2</v>
      </c>
      <c r="B496" s="130" t="s">
        <v>796</v>
      </c>
      <c r="C496" s="127" t="s">
        <v>374</v>
      </c>
      <c r="D496" s="127"/>
      <c r="E496" s="127"/>
      <c r="F496" s="127"/>
      <c r="G496" s="128">
        <v>2015</v>
      </c>
      <c r="H496" s="131"/>
      <c r="I496" s="131"/>
      <c r="J496" s="131"/>
      <c r="K496" s="131"/>
      <c r="L496" s="127" t="s">
        <v>832</v>
      </c>
    </row>
    <row r="497" spans="1:12">
      <c r="A497" s="129">
        <v>14</v>
      </c>
      <c r="B497" s="135" t="s">
        <v>723</v>
      </c>
      <c r="C497" s="135" t="s">
        <v>375</v>
      </c>
      <c r="D497" s="127"/>
      <c r="E497" s="127"/>
      <c r="F497" s="127"/>
      <c r="G497" s="131"/>
      <c r="H497" s="128">
        <v>2013</v>
      </c>
      <c r="I497" s="131"/>
      <c r="J497" s="131"/>
      <c r="K497" s="131"/>
      <c r="L497" s="127" t="s">
        <v>31</v>
      </c>
    </row>
    <row r="498" spans="1:12">
      <c r="A498" s="129">
        <v>5</v>
      </c>
      <c r="B498" s="127" t="s">
        <v>376</v>
      </c>
      <c r="C498" s="127" t="s">
        <v>375</v>
      </c>
      <c r="D498" s="127"/>
      <c r="E498" s="127"/>
      <c r="F498" s="127"/>
      <c r="G498" s="128">
        <v>2019</v>
      </c>
      <c r="H498" s="128"/>
      <c r="I498" s="131"/>
      <c r="J498" s="131"/>
      <c r="K498" s="131"/>
      <c r="L498" s="127" t="s">
        <v>31</v>
      </c>
    </row>
    <row r="499" spans="1:12">
      <c r="A499" s="126">
        <v>2</v>
      </c>
      <c r="B499" s="127" t="s">
        <v>217</v>
      </c>
      <c r="C499" s="127" t="s">
        <v>377</v>
      </c>
      <c r="D499" s="127"/>
      <c r="E499" s="127"/>
      <c r="F499" s="127"/>
      <c r="G499" s="128"/>
      <c r="H499" s="128"/>
      <c r="I499" s="128"/>
      <c r="J499" s="128">
        <v>2014</v>
      </c>
      <c r="K499" s="128"/>
      <c r="L499" s="127" t="s">
        <v>829</v>
      </c>
    </row>
    <row r="500" spans="1:12">
      <c r="A500" s="129">
        <v>17</v>
      </c>
      <c r="B500" s="130" t="s">
        <v>133</v>
      </c>
      <c r="C500" s="130" t="s">
        <v>378</v>
      </c>
      <c r="D500" s="127"/>
      <c r="E500" s="127"/>
      <c r="F500" s="127"/>
      <c r="G500" s="128" t="s">
        <v>872</v>
      </c>
      <c r="H500" s="128">
        <v>2013</v>
      </c>
      <c r="I500" s="131"/>
      <c r="J500" s="131"/>
      <c r="K500" s="131"/>
      <c r="L500" s="127" t="s">
        <v>859</v>
      </c>
    </row>
    <row r="501" spans="1:12">
      <c r="A501" s="129">
        <v>6</v>
      </c>
      <c r="B501" s="130" t="s">
        <v>379</v>
      </c>
      <c r="C501" s="130" t="s">
        <v>378</v>
      </c>
      <c r="D501" s="127"/>
      <c r="E501" s="127"/>
      <c r="F501" s="127"/>
      <c r="G501" s="128">
        <v>2008</v>
      </c>
      <c r="H501" s="128">
        <v>2018</v>
      </c>
      <c r="I501" s="131"/>
      <c r="J501" s="131"/>
      <c r="K501" s="131"/>
      <c r="L501" s="127" t="s">
        <v>859</v>
      </c>
    </row>
    <row r="502" spans="1:12">
      <c r="A502" s="126">
        <v>35</v>
      </c>
      <c r="B502" s="132" t="s">
        <v>258</v>
      </c>
      <c r="C502" s="132" t="s">
        <v>380</v>
      </c>
      <c r="D502" s="127"/>
      <c r="E502" s="127"/>
      <c r="F502" s="127"/>
      <c r="G502" s="128">
        <v>2014</v>
      </c>
      <c r="H502" s="128"/>
      <c r="I502" s="128"/>
      <c r="J502" s="128"/>
      <c r="K502" s="128"/>
      <c r="L502" s="127" t="s">
        <v>23</v>
      </c>
    </row>
    <row r="503" spans="1:12">
      <c r="A503" s="133">
        <v>2</v>
      </c>
      <c r="B503" s="130" t="s">
        <v>693</v>
      </c>
      <c r="C503" s="130" t="s">
        <v>380</v>
      </c>
      <c r="D503" s="127"/>
      <c r="E503" s="127" t="s">
        <v>907</v>
      </c>
      <c r="F503" s="127"/>
      <c r="G503" s="128">
        <v>2014</v>
      </c>
      <c r="H503" s="131"/>
      <c r="I503" s="131"/>
      <c r="J503" s="134">
        <v>2010</v>
      </c>
      <c r="K503" s="131"/>
      <c r="L503" s="127"/>
    </row>
    <row r="504" spans="1:12">
      <c r="A504" s="126">
        <v>18</v>
      </c>
      <c r="B504" s="127" t="s">
        <v>808</v>
      </c>
      <c r="C504" s="127" t="s">
        <v>380</v>
      </c>
      <c r="D504" s="127"/>
      <c r="E504" s="127"/>
      <c r="F504" s="127"/>
      <c r="G504" s="128">
        <v>2020</v>
      </c>
      <c r="H504" s="128"/>
      <c r="I504" s="128"/>
      <c r="J504" s="128"/>
      <c r="K504" s="128"/>
      <c r="L504" s="127" t="s">
        <v>23</v>
      </c>
    </row>
    <row r="505" spans="1:12">
      <c r="A505" s="126">
        <v>4</v>
      </c>
      <c r="B505" s="127"/>
      <c r="C505" s="127" t="s">
        <v>662</v>
      </c>
      <c r="D505" s="127"/>
      <c r="E505" s="127"/>
      <c r="F505" s="127"/>
      <c r="G505" s="128"/>
      <c r="H505" s="131"/>
      <c r="I505" s="128">
        <v>2017</v>
      </c>
      <c r="J505" s="128"/>
      <c r="K505" s="128"/>
      <c r="L505" s="135"/>
    </row>
    <row r="506" spans="1:12">
      <c r="A506" s="129">
        <v>5</v>
      </c>
      <c r="B506" s="130" t="s">
        <v>798</v>
      </c>
      <c r="C506" s="130" t="s">
        <v>381</v>
      </c>
      <c r="D506" s="127"/>
      <c r="E506" s="127"/>
      <c r="F506" s="127"/>
      <c r="G506" s="131"/>
      <c r="H506" s="131"/>
      <c r="I506" s="131"/>
      <c r="J506" s="134">
        <v>2011</v>
      </c>
      <c r="K506" s="131"/>
      <c r="L506" s="127"/>
    </row>
    <row r="507" spans="1:12">
      <c r="A507" s="129">
        <v>14</v>
      </c>
      <c r="B507" s="127" t="s">
        <v>809</v>
      </c>
      <c r="C507" s="127" t="s">
        <v>382</v>
      </c>
      <c r="D507" s="127"/>
      <c r="E507" s="127"/>
      <c r="F507" s="127"/>
      <c r="G507" s="128">
        <v>2013</v>
      </c>
      <c r="H507" s="131"/>
      <c r="I507" s="131"/>
      <c r="J507" s="131"/>
      <c r="K507" s="131"/>
      <c r="L507" s="127" t="s">
        <v>828</v>
      </c>
    </row>
    <row r="508" spans="1:12">
      <c r="A508" s="126">
        <v>1</v>
      </c>
      <c r="B508" s="130" t="s">
        <v>407</v>
      </c>
      <c r="C508" s="130" t="s">
        <v>383</v>
      </c>
      <c r="D508" s="127"/>
      <c r="E508" s="127"/>
      <c r="F508" s="127"/>
      <c r="G508" s="128"/>
      <c r="H508" s="128"/>
      <c r="I508" s="128"/>
      <c r="J508" s="128">
        <v>2007</v>
      </c>
      <c r="K508" s="128"/>
      <c r="L508" s="127"/>
    </row>
    <row r="509" spans="1:12">
      <c r="A509" s="126">
        <v>8</v>
      </c>
      <c r="B509" s="136" t="s">
        <v>810</v>
      </c>
      <c r="C509" s="136" t="s">
        <v>663</v>
      </c>
      <c r="D509" s="127"/>
      <c r="E509" s="127"/>
      <c r="F509" s="127"/>
      <c r="G509" s="128">
        <v>2020</v>
      </c>
      <c r="H509" s="128"/>
      <c r="I509" s="128"/>
      <c r="J509" s="128"/>
      <c r="K509" s="128"/>
      <c r="L509" s="127" t="s">
        <v>23</v>
      </c>
    </row>
    <row r="510" spans="1:12">
      <c r="A510" s="126">
        <v>7</v>
      </c>
      <c r="B510" s="127" t="s">
        <v>150</v>
      </c>
      <c r="C510" s="127" t="s">
        <v>384</v>
      </c>
      <c r="D510" s="127"/>
      <c r="E510" s="127"/>
      <c r="F510" s="127"/>
      <c r="G510" s="128"/>
      <c r="H510" s="128"/>
      <c r="I510" s="128">
        <v>2016</v>
      </c>
      <c r="J510" s="128"/>
      <c r="K510" s="128"/>
      <c r="L510" s="127" t="s">
        <v>67</v>
      </c>
    </row>
    <row r="511" spans="1:12">
      <c r="A511" s="126">
        <v>1</v>
      </c>
      <c r="B511" s="127" t="s">
        <v>166</v>
      </c>
      <c r="C511" s="127" t="s">
        <v>384</v>
      </c>
      <c r="D511" s="127"/>
      <c r="E511" s="127"/>
      <c r="F511" s="127"/>
      <c r="G511" s="128"/>
      <c r="H511" s="128">
        <v>2020</v>
      </c>
      <c r="I511" s="128"/>
      <c r="J511" s="128"/>
      <c r="K511" s="128"/>
      <c r="L511" s="127" t="s">
        <v>67</v>
      </c>
    </row>
    <row r="512" spans="1:12">
      <c r="A512" s="126">
        <v>100</v>
      </c>
      <c r="B512" s="138"/>
      <c r="C512" s="138" t="s">
        <v>664</v>
      </c>
      <c r="D512" s="127"/>
      <c r="E512" s="127"/>
      <c r="F512" s="127"/>
      <c r="G512" s="128">
        <v>2014</v>
      </c>
      <c r="H512" s="128"/>
      <c r="I512" s="128"/>
      <c r="J512" s="128"/>
      <c r="K512" s="128"/>
      <c r="L512" s="127" t="s">
        <v>23</v>
      </c>
    </row>
    <row r="513" spans="1:12">
      <c r="A513" s="126">
        <v>116</v>
      </c>
      <c r="B513" s="132"/>
      <c r="C513" s="132" t="s">
        <v>665</v>
      </c>
      <c r="D513" s="127"/>
      <c r="E513" s="127"/>
      <c r="F513" s="127"/>
      <c r="G513" s="128">
        <v>2014</v>
      </c>
      <c r="H513" s="128"/>
      <c r="I513" s="128"/>
      <c r="J513" s="128"/>
      <c r="K513" s="128"/>
      <c r="L513" s="127" t="s">
        <v>23</v>
      </c>
    </row>
    <row r="514" spans="1:12">
      <c r="A514" s="126">
        <v>117</v>
      </c>
      <c r="B514" s="132"/>
      <c r="C514" s="132" t="s">
        <v>666</v>
      </c>
      <c r="D514" s="127"/>
      <c r="E514" s="127"/>
      <c r="F514" s="127"/>
      <c r="G514" s="128">
        <v>2014</v>
      </c>
      <c r="H514" s="128"/>
      <c r="I514" s="128"/>
      <c r="J514" s="128"/>
      <c r="K514" s="128"/>
      <c r="L514" s="127" t="s">
        <v>23</v>
      </c>
    </row>
    <row r="515" spans="1:12">
      <c r="A515" s="126">
        <v>12</v>
      </c>
      <c r="B515" s="130" t="s">
        <v>208</v>
      </c>
      <c r="C515" s="130" t="s">
        <v>385</v>
      </c>
      <c r="D515" s="127"/>
      <c r="E515" s="127"/>
      <c r="F515" s="127"/>
      <c r="G515" s="128">
        <v>2007</v>
      </c>
      <c r="H515" s="128"/>
      <c r="I515" s="128"/>
      <c r="J515" s="128"/>
      <c r="K515" s="128"/>
      <c r="L515" s="127"/>
    </row>
    <row r="516" spans="1:12">
      <c r="A516" s="126">
        <v>6</v>
      </c>
      <c r="B516" s="127" t="s">
        <v>811</v>
      </c>
      <c r="C516" s="127" t="s">
        <v>386</v>
      </c>
      <c r="D516" s="127"/>
      <c r="E516" s="127"/>
      <c r="F516" s="127"/>
      <c r="G516" s="128"/>
      <c r="H516" s="128"/>
      <c r="I516" s="128">
        <v>2016</v>
      </c>
      <c r="J516" s="128"/>
      <c r="K516" s="128"/>
      <c r="L516" s="127" t="s">
        <v>835</v>
      </c>
    </row>
    <row r="517" spans="1:12">
      <c r="A517" s="126">
        <v>97</v>
      </c>
      <c r="B517" s="132" t="s">
        <v>216</v>
      </c>
      <c r="C517" s="132" t="s">
        <v>387</v>
      </c>
      <c r="D517" s="127"/>
      <c r="E517" s="127"/>
      <c r="F517" s="127"/>
      <c r="G517" s="128">
        <v>2014</v>
      </c>
      <c r="H517" s="128"/>
      <c r="I517" s="128"/>
      <c r="J517" s="128"/>
      <c r="K517" s="128"/>
      <c r="L517" s="127" t="s">
        <v>23</v>
      </c>
    </row>
    <row r="518" spans="1:12">
      <c r="A518" s="129">
        <v>9</v>
      </c>
      <c r="B518" s="130" t="s">
        <v>370</v>
      </c>
      <c r="C518" s="130" t="s">
        <v>388</v>
      </c>
      <c r="D518" s="127"/>
      <c r="E518" s="127"/>
      <c r="F518" s="127"/>
      <c r="G518" s="128">
        <v>2009</v>
      </c>
      <c r="H518" s="131"/>
      <c r="I518" s="131"/>
      <c r="J518" s="131"/>
      <c r="K518" s="131"/>
      <c r="L518" s="127"/>
    </row>
    <row r="519" spans="1:12">
      <c r="A519" s="126">
        <v>2</v>
      </c>
      <c r="B519" s="127" t="s">
        <v>389</v>
      </c>
      <c r="C519" s="127" t="s">
        <v>388</v>
      </c>
      <c r="D519" s="127"/>
      <c r="E519" s="127"/>
      <c r="F519" s="127"/>
      <c r="G519" s="131"/>
      <c r="H519" s="128">
        <v>2017</v>
      </c>
      <c r="I519" s="128"/>
      <c r="J519" s="128"/>
      <c r="K519" s="128"/>
      <c r="L519" s="135" t="s">
        <v>826</v>
      </c>
    </row>
    <row r="520" spans="1:12">
      <c r="A520" s="126">
        <v>1</v>
      </c>
      <c r="B520" s="127" t="s">
        <v>208</v>
      </c>
      <c r="C520" s="127" t="s">
        <v>390</v>
      </c>
      <c r="D520" s="127"/>
      <c r="E520" s="127"/>
      <c r="F520" s="127"/>
      <c r="G520" s="128">
        <v>2014</v>
      </c>
      <c r="H520" s="128"/>
      <c r="I520" s="128"/>
      <c r="J520" s="128"/>
      <c r="K520" s="128"/>
      <c r="L520" s="127" t="s">
        <v>826</v>
      </c>
    </row>
    <row r="521" spans="1:12">
      <c r="A521" s="126">
        <v>17</v>
      </c>
      <c r="B521" s="132" t="s">
        <v>812</v>
      </c>
      <c r="C521" s="132" t="s">
        <v>391</v>
      </c>
      <c r="D521" s="127"/>
      <c r="E521" s="127"/>
      <c r="F521" s="127"/>
      <c r="G521" s="128">
        <v>2014</v>
      </c>
      <c r="H521" s="128"/>
      <c r="I521" s="128"/>
      <c r="J521" s="128"/>
      <c r="K521" s="128"/>
      <c r="L521" s="127" t="s">
        <v>844</v>
      </c>
    </row>
    <row r="522" spans="1:12">
      <c r="A522" s="126">
        <v>3</v>
      </c>
      <c r="B522" s="130" t="s">
        <v>370</v>
      </c>
      <c r="C522" s="130" t="s">
        <v>392</v>
      </c>
      <c r="D522" s="127"/>
      <c r="E522" s="127"/>
      <c r="F522" s="127"/>
      <c r="G522" s="128"/>
      <c r="H522" s="128">
        <v>2007</v>
      </c>
      <c r="I522" s="128"/>
      <c r="J522" s="128"/>
      <c r="K522" s="128"/>
      <c r="L522" s="127"/>
    </row>
    <row r="523" spans="1:12">
      <c r="A523" s="126">
        <v>4</v>
      </c>
      <c r="B523" s="130" t="s">
        <v>813</v>
      </c>
      <c r="C523" s="130" t="s">
        <v>392</v>
      </c>
      <c r="D523" s="127"/>
      <c r="E523" s="127"/>
      <c r="F523" s="127"/>
      <c r="G523" s="128">
        <v>2008</v>
      </c>
      <c r="H523" s="134">
        <v>2011</v>
      </c>
      <c r="I523" s="128"/>
      <c r="J523" s="128"/>
      <c r="K523" s="128"/>
      <c r="L523" s="127"/>
    </row>
    <row r="524" spans="1:12">
      <c r="A524" s="129">
        <v>1</v>
      </c>
      <c r="B524" s="130" t="s">
        <v>409</v>
      </c>
      <c r="C524" s="130" t="s">
        <v>393</v>
      </c>
      <c r="D524" s="127"/>
      <c r="E524" s="127"/>
      <c r="F524" s="127"/>
      <c r="G524" s="134">
        <v>2011</v>
      </c>
      <c r="H524" s="131"/>
      <c r="I524" s="131"/>
      <c r="J524" s="131"/>
      <c r="K524" s="131"/>
      <c r="L524" s="127"/>
    </row>
    <row r="525" spans="1:12">
      <c r="A525" s="126">
        <v>138</v>
      </c>
      <c r="B525" s="132" t="s">
        <v>17</v>
      </c>
      <c r="C525" s="132" t="s">
        <v>393</v>
      </c>
      <c r="D525" s="127"/>
      <c r="E525" s="127"/>
      <c r="F525" s="127"/>
      <c r="G525" s="128">
        <v>2022</v>
      </c>
      <c r="H525" s="131"/>
      <c r="I525" s="131"/>
      <c r="J525" s="131"/>
      <c r="K525" s="131"/>
      <c r="L525" s="127" t="s">
        <v>859</v>
      </c>
    </row>
    <row r="526" spans="1:12">
      <c r="A526" s="126">
        <v>4</v>
      </c>
      <c r="B526" s="127" t="s">
        <v>20</v>
      </c>
      <c r="C526" s="127" t="s">
        <v>667</v>
      </c>
      <c r="D526" s="127"/>
      <c r="E526" s="127"/>
      <c r="F526" s="127"/>
      <c r="G526" s="128">
        <v>2017</v>
      </c>
      <c r="H526" s="131"/>
      <c r="I526" s="128"/>
      <c r="J526" s="128"/>
      <c r="K526" s="128"/>
      <c r="L526" s="127" t="s">
        <v>859</v>
      </c>
    </row>
    <row r="527" spans="1:12">
      <c r="A527" s="126">
        <v>63</v>
      </c>
      <c r="B527" s="132" t="s">
        <v>725</v>
      </c>
      <c r="C527" s="132" t="s">
        <v>394</v>
      </c>
      <c r="D527" s="127"/>
      <c r="E527" s="127"/>
      <c r="F527" s="127"/>
      <c r="G527" s="128">
        <v>2014</v>
      </c>
      <c r="H527" s="128"/>
      <c r="I527" s="128"/>
      <c r="J527" s="128"/>
      <c r="K527" s="128"/>
      <c r="L527" s="127" t="s">
        <v>23</v>
      </c>
    </row>
    <row r="528" spans="1:12">
      <c r="A528" s="129">
        <v>10</v>
      </c>
      <c r="B528" s="127" t="s">
        <v>755</v>
      </c>
      <c r="C528" s="127" t="s">
        <v>668</v>
      </c>
      <c r="D528" s="127"/>
      <c r="E528" s="127"/>
      <c r="F528" s="127"/>
      <c r="G528" s="128">
        <v>2019</v>
      </c>
      <c r="H528" s="128"/>
      <c r="I528" s="131"/>
      <c r="J528" s="131"/>
      <c r="K528" s="131"/>
      <c r="L528" s="127" t="s">
        <v>346</v>
      </c>
    </row>
    <row r="529" spans="1:12">
      <c r="A529" s="126">
        <v>8</v>
      </c>
      <c r="B529" s="130" t="s">
        <v>727</v>
      </c>
      <c r="C529" s="130" t="s">
        <v>395</v>
      </c>
      <c r="D529" s="127"/>
      <c r="E529" s="127"/>
      <c r="F529" s="127"/>
      <c r="G529" s="128"/>
      <c r="H529" s="128"/>
      <c r="I529" s="128">
        <v>2006</v>
      </c>
      <c r="J529" s="128"/>
      <c r="K529" s="128"/>
      <c r="L529" s="127"/>
    </row>
    <row r="530" spans="1:12">
      <c r="A530" s="140">
        <v>6</v>
      </c>
      <c r="B530" s="130" t="s">
        <v>687</v>
      </c>
      <c r="C530" s="130" t="s">
        <v>396</v>
      </c>
      <c r="D530" s="127"/>
      <c r="E530" s="127"/>
      <c r="F530" s="127" t="s">
        <v>861</v>
      </c>
      <c r="G530" s="128">
        <v>2014</v>
      </c>
      <c r="H530" s="128">
        <v>2007</v>
      </c>
      <c r="I530" s="128">
        <v>2017</v>
      </c>
      <c r="J530" s="128"/>
      <c r="K530" s="128"/>
      <c r="L530" s="135" t="s">
        <v>27</v>
      </c>
    </row>
    <row r="531" spans="1:12">
      <c r="A531" s="126">
        <v>28</v>
      </c>
      <c r="B531" s="132" t="s">
        <v>814</v>
      </c>
      <c r="C531" s="132" t="s">
        <v>397</v>
      </c>
      <c r="D531" s="127"/>
      <c r="E531" s="127"/>
      <c r="F531" s="127"/>
      <c r="G531" s="128">
        <v>2014</v>
      </c>
      <c r="H531" s="128"/>
      <c r="I531" s="128"/>
      <c r="J531" s="128"/>
      <c r="K531" s="128"/>
      <c r="L531" s="127" t="s">
        <v>23</v>
      </c>
    </row>
    <row r="532" spans="1:12">
      <c r="A532" s="126">
        <v>20</v>
      </c>
      <c r="B532" s="130" t="s">
        <v>723</v>
      </c>
      <c r="C532" s="130" t="s">
        <v>398</v>
      </c>
      <c r="D532" s="127"/>
      <c r="E532" s="127" t="s">
        <v>908</v>
      </c>
      <c r="F532" s="127"/>
      <c r="G532" s="128"/>
      <c r="H532" s="128"/>
      <c r="I532" s="128">
        <v>2006</v>
      </c>
      <c r="J532" s="128"/>
      <c r="K532" s="128"/>
      <c r="L532" s="127"/>
    </row>
    <row r="533" spans="1:12">
      <c r="A533" s="126">
        <v>41</v>
      </c>
      <c r="B533" s="132" t="s">
        <v>815</v>
      </c>
      <c r="C533" s="132" t="s">
        <v>399</v>
      </c>
      <c r="D533" s="127"/>
      <c r="E533" s="127"/>
      <c r="F533" s="127"/>
      <c r="G533" s="128">
        <v>2014</v>
      </c>
      <c r="H533" s="128"/>
      <c r="I533" s="128"/>
      <c r="J533" s="128"/>
      <c r="K533" s="128"/>
      <c r="L533" s="127" t="s">
        <v>23</v>
      </c>
    </row>
    <row r="534" spans="1:12">
      <c r="A534" s="126">
        <v>5</v>
      </c>
      <c r="B534" s="130" t="s">
        <v>816</v>
      </c>
      <c r="C534" s="130" t="s">
        <v>399</v>
      </c>
      <c r="D534" s="127"/>
      <c r="E534" s="127"/>
      <c r="F534" s="127"/>
      <c r="G534" s="128"/>
      <c r="H534" s="128">
        <v>2007</v>
      </c>
      <c r="I534" s="128"/>
      <c r="J534" s="128"/>
      <c r="K534" s="128"/>
      <c r="L534" s="127"/>
    </row>
    <row r="535" spans="1:12">
      <c r="A535" s="126">
        <v>1</v>
      </c>
      <c r="B535" s="127" t="s">
        <v>345</v>
      </c>
      <c r="C535" s="127" t="s">
        <v>400</v>
      </c>
      <c r="D535" s="127"/>
      <c r="E535" s="127"/>
      <c r="F535" s="127"/>
      <c r="G535" s="128"/>
      <c r="H535" s="128"/>
      <c r="I535" s="128"/>
      <c r="J535" s="128">
        <v>2016</v>
      </c>
      <c r="K535" s="128"/>
      <c r="L535" s="127" t="s">
        <v>499</v>
      </c>
    </row>
    <row r="536" spans="1:12">
      <c r="A536" s="126">
        <v>134</v>
      </c>
      <c r="B536" s="127" t="s">
        <v>820</v>
      </c>
      <c r="C536" s="132" t="s">
        <v>855</v>
      </c>
      <c r="D536" s="127"/>
      <c r="E536" s="127"/>
      <c r="F536" s="127"/>
      <c r="G536" s="128">
        <v>2022</v>
      </c>
      <c r="H536" s="131"/>
      <c r="I536" s="131"/>
      <c r="J536" s="131"/>
      <c r="K536" s="131"/>
      <c r="L536" s="127" t="s">
        <v>293</v>
      </c>
    </row>
    <row r="537" spans="1:12">
      <c r="A537" s="129">
        <v>15</v>
      </c>
      <c r="B537" s="130" t="s">
        <v>401</v>
      </c>
      <c r="C537" s="137" t="s">
        <v>669</v>
      </c>
      <c r="D537" s="127"/>
      <c r="E537" s="127"/>
      <c r="F537" s="127"/>
      <c r="G537" s="128">
        <v>2015</v>
      </c>
      <c r="H537" s="131"/>
      <c r="I537" s="131"/>
      <c r="J537" s="128">
        <v>2019</v>
      </c>
      <c r="K537" s="131"/>
      <c r="L537" s="127" t="s">
        <v>23</v>
      </c>
    </row>
    <row r="538" spans="1:12">
      <c r="A538" s="129">
        <v>26</v>
      </c>
      <c r="B538" s="130" t="s">
        <v>41</v>
      </c>
      <c r="C538" s="130" t="s">
        <v>670</v>
      </c>
      <c r="D538" s="127"/>
      <c r="E538" s="127"/>
      <c r="F538" s="127"/>
      <c r="G538" s="128">
        <v>2018</v>
      </c>
      <c r="H538" s="131"/>
      <c r="I538" s="131"/>
      <c r="J538" s="131"/>
      <c r="K538" s="131"/>
      <c r="L538" s="127" t="s">
        <v>825</v>
      </c>
    </row>
    <row r="539" spans="1:12">
      <c r="A539" s="126">
        <v>11</v>
      </c>
      <c r="B539" s="127" t="s">
        <v>403</v>
      </c>
      <c r="C539" s="127" t="s">
        <v>402</v>
      </c>
      <c r="D539" s="127"/>
      <c r="E539" s="127"/>
      <c r="F539" s="127"/>
      <c r="G539" s="128" t="s">
        <v>862</v>
      </c>
      <c r="H539" s="128"/>
      <c r="I539" s="128"/>
      <c r="J539" s="128"/>
      <c r="K539" s="128"/>
      <c r="L539" s="127" t="s">
        <v>27</v>
      </c>
    </row>
    <row r="540" spans="1:12">
      <c r="A540" s="126">
        <v>12</v>
      </c>
      <c r="B540" s="127" t="s">
        <v>404</v>
      </c>
      <c r="C540" s="127" t="s">
        <v>402</v>
      </c>
      <c r="D540" s="127"/>
      <c r="E540" s="127"/>
      <c r="F540" s="127"/>
      <c r="G540" s="128" t="s">
        <v>862</v>
      </c>
      <c r="H540" s="128"/>
      <c r="I540" s="128"/>
      <c r="J540" s="128"/>
      <c r="K540" s="128"/>
      <c r="L540" s="127" t="s">
        <v>27</v>
      </c>
    </row>
    <row r="541" spans="1:12">
      <c r="A541" s="129">
        <v>5</v>
      </c>
      <c r="B541" s="130" t="s">
        <v>403</v>
      </c>
      <c r="C541" s="130" t="s">
        <v>402</v>
      </c>
      <c r="D541" s="127"/>
      <c r="E541" s="127"/>
      <c r="F541" s="127"/>
      <c r="G541" s="128"/>
      <c r="H541" s="131"/>
      <c r="I541" s="128">
        <v>2018</v>
      </c>
      <c r="J541" s="131"/>
      <c r="K541" s="131"/>
      <c r="L541" s="127" t="s">
        <v>837</v>
      </c>
    </row>
    <row r="542" spans="1:12">
      <c r="A542" s="129">
        <v>6</v>
      </c>
      <c r="B542" s="130" t="s">
        <v>404</v>
      </c>
      <c r="C542" s="130" t="s">
        <v>402</v>
      </c>
      <c r="D542" s="127"/>
      <c r="E542" s="127"/>
      <c r="F542" s="127"/>
      <c r="G542" s="128"/>
      <c r="H542" s="131"/>
      <c r="I542" s="128">
        <v>2018</v>
      </c>
      <c r="J542" s="131"/>
      <c r="K542" s="131"/>
      <c r="L542" s="127" t="s">
        <v>837</v>
      </c>
    </row>
    <row r="543" spans="1:12">
      <c r="A543" s="126">
        <v>7</v>
      </c>
      <c r="B543" s="127" t="s">
        <v>405</v>
      </c>
      <c r="C543" s="127" t="s">
        <v>671</v>
      </c>
      <c r="D543" s="127"/>
      <c r="E543" s="127"/>
      <c r="F543" s="127"/>
      <c r="G543" s="128"/>
      <c r="H543" s="128">
        <v>2017</v>
      </c>
      <c r="I543" s="128"/>
      <c r="J543" s="128"/>
      <c r="K543" s="128"/>
      <c r="L543" s="135" t="s">
        <v>832</v>
      </c>
    </row>
    <row r="544" spans="1:12">
      <c r="A544" s="129">
        <v>11</v>
      </c>
      <c r="B544" s="130"/>
      <c r="C544" s="130" t="s">
        <v>406</v>
      </c>
      <c r="D544" s="127"/>
      <c r="E544" s="127"/>
      <c r="F544" s="127"/>
      <c r="G544" s="128">
        <v>2009</v>
      </c>
      <c r="H544" s="131"/>
      <c r="I544" s="131"/>
      <c r="J544" s="131"/>
      <c r="K544" s="131"/>
      <c r="L544" s="127"/>
    </row>
    <row r="545" spans="1:12">
      <c r="A545" s="126">
        <v>10</v>
      </c>
      <c r="B545" s="127" t="s">
        <v>407</v>
      </c>
      <c r="C545" s="127" t="s">
        <v>672</v>
      </c>
      <c r="D545" s="127"/>
      <c r="E545" s="127"/>
      <c r="F545" s="127"/>
      <c r="G545" s="128">
        <v>2017</v>
      </c>
      <c r="H545" s="131"/>
      <c r="I545" s="128"/>
      <c r="J545" s="128"/>
      <c r="K545" s="128"/>
      <c r="L545" s="127" t="s">
        <v>823</v>
      </c>
    </row>
    <row r="546" spans="1:12">
      <c r="A546" s="129">
        <v>19</v>
      </c>
      <c r="B546" s="127" t="s">
        <v>408</v>
      </c>
      <c r="C546" s="127" t="s">
        <v>673</v>
      </c>
      <c r="D546" s="127"/>
      <c r="E546" s="127"/>
      <c r="F546" s="127"/>
      <c r="G546" s="128">
        <v>2019</v>
      </c>
      <c r="H546" s="128"/>
      <c r="I546" s="131"/>
      <c r="J546" s="131"/>
      <c r="K546" s="131"/>
      <c r="L546" s="127" t="s">
        <v>859</v>
      </c>
    </row>
    <row r="547" spans="1:12">
      <c r="A547" s="129">
        <v>11</v>
      </c>
      <c r="B547" s="127" t="s">
        <v>409</v>
      </c>
      <c r="C547" s="127" t="s">
        <v>674</v>
      </c>
      <c r="D547" s="127"/>
      <c r="E547" s="127"/>
      <c r="F547" s="127"/>
      <c r="G547" s="128">
        <v>2019</v>
      </c>
      <c r="H547" s="128"/>
      <c r="I547" s="131"/>
      <c r="J547" s="131"/>
      <c r="K547" s="131"/>
      <c r="L547" s="127" t="s">
        <v>346</v>
      </c>
    </row>
    <row r="548" spans="1:12">
      <c r="A548" s="129">
        <v>4</v>
      </c>
      <c r="B548" s="130" t="s">
        <v>102</v>
      </c>
      <c r="C548" s="130" t="s">
        <v>410</v>
      </c>
      <c r="D548" s="127"/>
      <c r="E548" s="127"/>
      <c r="F548" s="127"/>
      <c r="G548" s="128">
        <v>2009</v>
      </c>
      <c r="H548" s="131"/>
      <c r="I548" s="131"/>
      <c r="J548" s="131"/>
      <c r="K548" s="131"/>
      <c r="L548" s="127"/>
    </row>
    <row r="549" spans="1:12">
      <c r="A549" s="129">
        <v>13</v>
      </c>
      <c r="B549" s="130" t="s">
        <v>684</v>
      </c>
      <c r="C549" s="130" t="s">
        <v>411</v>
      </c>
      <c r="D549" s="127"/>
      <c r="E549" s="127"/>
      <c r="F549" s="127"/>
      <c r="G549" s="128">
        <v>2009</v>
      </c>
      <c r="H549" s="131"/>
      <c r="I549" s="131"/>
      <c r="J549" s="131"/>
      <c r="K549" s="131"/>
      <c r="L549" s="127"/>
    </row>
    <row r="550" spans="1:12">
      <c r="A550" s="129">
        <v>18</v>
      </c>
      <c r="B550" s="130" t="s">
        <v>412</v>
      </c>
      <c r="C550" s="130" t="s">
        <v>675</v>
      </c>
      <c r="D550" s="127"/>
      <c r="E550" s="127"/>
      <c r="F550" s="127"/>
      <c r="G550" s="128">
        <v>2017</v>
      </c>
      <c r="H550" s="131"/>
      <c r="I550" s="131"/>
      <c r="J550" s="131"/>
      <c r="K550" s="131"/>
      <c r="L550" s="127" t="s">
        <v>832</v>
      </c>
    </row>
    <row r="551" spans="1:12">
      <c r="A551" s="129">
        <v>3</v>
      </c>
      <c r="B551" s="130" t="s">
        <v>107</v>
      </c>
      <c r="C551" s="127" t="s">
        <v>413</v>
      </c>
      <c r="D551" s="127"/>
      <c r="E551" s="127"/>
      <c r="F551" s="127"/>
      <c r="G551" s="131"/>
      <c r="H551" s="128">
        <v>2015</v>
      </c>
      <c r="I551" s="131"/>
      <c r="J551" s="131"/>
      <c r="K551" s="131"/>
      <c r="L551" s="127" t="s">
        <v>831</v>
      </c>
    </row>
    <row r="552" spans="1:12">
      <c r="A552" s="129">
        <v>18</v>
      </c>
      <c r="B552" s="127" t="s">
        <v>139</v>
      </c>
      <c r="C552" s="127" t="s">
        <v>676</v>
      </c>
      <c r="D552" s="127"/>
      <c r="E552" s="127"/>
      <c r="F552" s="127"/>
      <c r="G552" s="128">
        <v>2019</v>
      </c>
      <c r="H552" s="128"/>
      <c r="I552" s="131"/>
      <c r="J552" s="131"/>
      <c r="K552" s="131"/>
      <c r="L552" s="127" t="s">
        <v>832</v>
      </c>
    </row>
    <row r="553" spans="1:12">
      <c r="A553" s="129">
        <v>21</v>
      </c>
      <c r="B553" s="127" t="s">
        <v>216</v>
      </c>
      <c r="C553" s="127" t="s">
        <v>677</v>
      </c>
      <c r="D553" s="127"/>
      <c r="E553" s="127"/>
      <c r="F553" s="127"/>
      <c r="G553" s="128">
        <v>2019</v>
      </c>
      <c r="H553" s="128"/>
      <c r="I553" s="131"/>
      <c r="J553" s="131"/>
      <c r="K553" s="131"/>
      <c r="L553" s="127" t="s">
        <v>859</v>
      </c>
    </row>
    <row r="554" spans="1:12">
      <c r="A554" s="129">
        <v>13</v>
      </c>
      <c r="B554" s="130" t="s">
        <v>414</v>
      </c>
      <c r="C554" s="130" t="s">
        <v>678</v>
      </c>
      <c r="D554" s="127"/>
      <c r="E554" s="127"/>
      <c r="F554" s="127"/>
      <c r="G554" s="128">
        <v>2017</v>
      </c>
      <c r="H554" s="128">
        <v>2019</v>
      </c>
      <c r="I554" s="131"/>
      <c r="J554" s="131"/>
      <c r="K554" s="131"/>
      <c r="L554" s="127" t="s">
        <v>830</v>
      </c>
    </row>
    <row r="555" spans="1:12">
      <c r="A555" s="129">
        <v>34</v>
      </c>
      <c r="B555" s="130" t="s">
        <v>415</v>
      </c>
      <c r="C555" s="137" t="s">
        <v>679</v>
      </c>
      <c r="D555" s="127"/>
      <c r="E555" s="127"/>
      <c r="F555" s="127"/>
      <c r="G555" s="128">
        <v>2015</v>
      </c>
      <c r="H555" s="131"/>
      <c r="I555" s="131"/>
      <c r="J555" s="131"/>
      <c r="K555" s="131"/>
      <c r="L555" s="127" t="s">
        <v>23</v>
      </c>
    </row>
    <row r="556" spans="1:12">
      <c r="A556" s="129">
        <v>10</v>
      </c>
      <c r="B556" s="127" t="s">
        <v>788</v>
      </c>
      <c r="C556" s="127" t="s">
        <v>416</v>
      </c>
      <c r="D556" s="127"/>
      <c r="E556" s="127"/>
      <c r="F556" s="127"/>
      <c r="G556" s="131"/>
      <c r="H556" s="128">
        <v>2013</v>
      </c>
      <c r="I556" s="131"/>
      <c r="J556" s="131"/>
      <c r="K556" s="131"/>
      <c r="L556" s="127" t="s">
        <v>31</v>
      </c>
    </row>
    <row r="557" spans="1:12">
      <c r="A557" s="129">
        <v>3</v>
      </c>
      <c r="B557" s="130" t="s">
        <v>727</v>
      </c>
      <c r="C557" s="130" t="s">
        <v>417</v>
      </c>
      <c r="D557" s="127"/>
      <c r="E557" s="127"/>
      <c r="F557" s="127"/>
      <c r="G557" s="131"/>
      <c r="H557" s="134">
        <v>2011</v>
      </c>
      <c r="I557" s="131"/>
      <c r="J557" s="131"/>
      <c r="K557" s="131"/>
      <c r="L557" s="127"/>
    </row>
    <row r="558" spans="1:12">
      <c r="A558" s="129">
        <v>17</v>
      </c>
      <c r="B558" s="130" t="s">
        <v>418</v>
      </c>
      <c r="C558" s="130" t="s">
        <v>680</v>
      </c>
      <c r="D558" s="127"/>
      <c r="E558" s="127"/>
      <c r="F558" s="127"/>
      <c r="G558" s="128">
        <v>2018</v>
      </c>
      <c r="H558" s="131"/>
      <c r="I558" s="131"/>
      <c r="J558" s="131"/>
      <c r="K558" s="131"/>
      <c r="L558" s="127" t="s">
        <v>837</v>
      </c>
    </row>
    <row r="559" spans="1:12">
      <c r="A559" s="126" t="s">
        <v>419</v>
      </c>
      <c r="B559" s="136" t="s">
        <v>270</v>
      </c>
      <c r="C559" s="127" t="s">
        <v>681</v>
      </c>
      <c r="D559" s="127"/>
      <c r="E559" s="127"/>
      <c r="F559" s="127"/>
      <c r="G559" s="128">
        <v>2015</v>
      </c>
      <c r="H559" s="128"/>
      <c r="I559" s="128">
        <v>2020</v>
      </c>
      <c r="J559" s="128"/>
      <c r="K559" s="128"/>
      <c r="L559" s="127" t="s">
        <v>884</v>
      </c>
    </row>
    <row r="560" spans="1:12">
      <c r="A560" s="141">
        <v>10</v>
      </c>
      <c r="B560" s="142" t="s">
        <v>817</v>
      </c>
      <c r="C560" s="142" t="s">
        <v>420</v>
      </c>
      <c r="D560" s="142"/>
      <c r="E560" s="142"/>
      <c r="F560" s="142"/>
      <c r="G560" s="143" t="s">
        <v>873</v>
      </c>
      <c r="H560" s="143">
        <v>2014</v>
      </c>
      <c r="I560" s="143"/>
      <c r="J560" s="143"/>
      <c r="K560" s="143"/>
      <c r="L560" s="142" t="s">
        <v>822</v>
      </c>
    </row>
  </sheetData>
  <sheetProtection selectLockedCells="1" selectUnlockedCells="1"/>
  <autoFilter ref="A1:L560" xr:uid="{00000000-0009-0000-0000-000000000000}">
    <sortState xmlns:xlrd2="http://schemas.microsoft.com/office/spreadsheetml/2017/richdata2" ref="A2:L560">
      <sortCondition ref="C2:C560"/>
    </sortState>
  </autoFilter>
  <conditionalFormatting sqref="G2:G560">
    <cfRule type="notContainsBlanks" dxfId="4" priority="5" stopIfTrue="1">
      <formula>LEN(TRIM(G2))&gt;0</formula>
    </cfRule>
  </conditionalFormatting>
  <conditionalFormatting sqref="H2:H560">
    <cfRule type="notContainsBlanks" dxfId="3" priority="4" stopIfTrue="1">
      <formula>LEN(TRIM(H2))&gt;0</formula>
    </cfRule>
  </conditionalFormatting>
  <conditionalFormatting sqref="I2:I560">
    <cfRule type="notContainsBlanks" dxfId="2" priority="3" stopIfTrue="1">
      <formula>LEN(TRIM(I2))&gt;0</formula>
    </cfRule>
  </conditionalFormatting>
  <conditionalFormatting sqref="J2:J560">
    <cfRule type="notContainsBlanks" dxfId="1" priority="2" stopIfTrue="1">
      <formula>LEN(TRIM(J2))&gt;0</formula>
    </cfRule>
  </conditionalFormatting>
  <conditionalFormatting sqref="K2:K560">
    <cfRule type="notContainsBlanks" dxfId="0" priority="1" stopIfTrue="1">
      <formula>LEN(TRIM(K2))&gt;0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Roman,Navadno"&amp;12&amp;A</oddHeader>
    <oddFooter>&amp;C&amp;"Times New Roman,Navadno"&amp;12Stran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U90"/>
  <sheetViews>
    <sheetView workbookViewId="0"/>
  </sheetViews>
  <sheetFormatPr defaultColWidth="8.7109375" defaultRowHeight="12.75"/>
  <cols>
    <col min="1" max="1" width="5.5703125" customWidth="1"/>
    <col min="2" max="2" width="43.28515625" customWidth="1"/>
    <col min="3" max="3" width="1.5703125" style="11" customWidth="1"/>
    <col min="4" max="8" width="5.5703125" customWidth="1"/>
    <col min="9" max="9" width="1.5703125" style="11" customWidth="1"/>
    <col min="10" max="10" width="5.5703125" style="12" customWidth="1"/>
    <col min="11" max="14" width="5.5703125" style="7" customWidth="1"/>
    <col min="15" max="15" width="1.42578125" style="13" customWidth="1"/>
    <col min="16" max="16" width="5.5703125" style="7" customWidth="1"/>
    <col min="17" max="20" width="5.5703125" customWidth="1"/>
    <col min="21" max="21" width="1.5703125" style="11" customWidth="1"/>
    <col min="22" max="26" width="5.5703125" customWidth="1"/>
    <col min="27" max="27" width="1.5703125" style="11" customWidth="1"/>
    <col min="28" max="28" width="5.5703125" style="14" customWidth="1"/>
    <col min="29" max="31" width="5.5703125" customWidth="1"/>
    <col min="32" max="32" width="5.5703125" style="15" customWidth="1"/>
    <col min="33" max="33" width="1.5703125" style="11" customWidth="1"/>
    <col min="34" max="38" width="5.5703125" customWidth="1"/>
    <col min="39" max="39" width="1.5703125" style="11" customWidth="1"/>
    <col min="40" max="44" width="5.5703125" customWidth="1"/>
    <col min="45" max="45" width="1.5703125" style="11" customWidth="1"/>
    <col min="46" max="50" width="5.5703125" customWidth="1"/>
    <col min="51" max="51" width="1.5703125" customWidth="1"/>
    <col min="52" max="56" width="5.5703125" customWidth="1"/>
    <col min="57" max="57" width="1.5703125" customWidth="1"/>
    <col min="58" max="62" width="5.5703125" customWidth="1"/>
    <col min="63" max="63" width="1.5703125" customWidth="1"/>
    <col min="64" max="68" width="5.5703125" customWidth="1"/>
    <col min="69" max="69" width="1.5703125" customWidth="1"/>
    <col min="70" max="74" width="5.5703125" customWidth="1"/>
    <col min="75" max="75" width="1.5703125" customWidth="1"/>
    <col min="76" max="80" width="5.5703125" customWidth="1"/>
    <col min="81" max="81" width="1.85546875" customWidth="1"/>
    <col min="82" max="86" width="6.140625" customWidth="1"/>
    <col min="87" max="87" width="5" customWidth="1"/>
    <col min="88" max="92" width="5.85546875" customWidth="1"/>
    <col min="93" max="93" width="4.28515625" customWidth="1"/>
    <col min="94" max="98" width="5.85546875" customWidth="1"/>
  </cols>
  <sheetData>
    <row r="1" spans="1:98" ht="12.75" customHeight="1">
      <c r="B1" s="16" t="s">
        <v>421</v>
      </c>
      <c r="C1" s="17"/>
      <c r="D1" s="159" t="s">
        <v>422</v>
      </c>
      <c r="E1" s="159"/>
      <c r="F1" s="159"/>
      <c r="G1" s="159"/>
      <c r="H1" s="159"/>
      <c r="I1" s="18"/>
      <c r="J1" s="159" t="s">
        <v>423</v>
      </c>
      <c r="K1" s="159"/>
      <c r="L1" s="159"/>
      <c r="M1" s="159"/>
      <c r="N1" s="159"/>
      <c r="O1" s="18"/>
      <c r="P1" s="159" t="s">
        <v>424</v>
      </c>
      <c r="Q1" s="159"/>
      <c r="R1" s="159"/>
      <c r="S1" s="159"/>
      <c r="T1" s="159"/>
      <c r="U1" s="18"/>
      <c r="V1" s="159" t="s">
        <v>425</v>
      </c>
      <c r="W1" s="159"/>
      <c r="X1" s="159"/>
      <c r="Y1" s="159"/>
      <c r="Z1" s="159"/>
      <c r="AA1" s="18"/>
      <c r="AB1" s="161" t="s">
        <v>426</v>
      </c>
      <c r="AC1" s="161"/>
      <c r="AD1" s="161"/>
      <c r="AE1" s="161"/>
      <c r="AF1" s="161"/>
      <c r="AG1" s="18"/>
      <c r="AH1" s="159" t="s">
        <v>427</v>
      </c>
      <c r="AI1" s="159"/>
      <c r="AJ1" s="159"/>
      <c r="AK1" s="159"/>
      <c r="AL1" s="159"/>
      <c r="AM1" s="18"/>
      <c r="AN1" s="159" t="s">
        <v>2</v>
      </c>
      <c r="AO1" s="159"/>
      <c r="AP1" s="159"/>
      <c r="AQ1" s="159"/>
      <c r="AR1" s="159"/>
      <c r="AS1" s="18"/>
      <c r="AT1" s="159" t="s">
        <v>428</v>
      </c>
      <c r="AU1" s="159"/>
      <c r="AV1" s="159"/>
      <c r="AW1" s="159"/>
      <c r="AX1" s="159"/>
      <c r="AZ1" s="159" t="s">
        <v>429</v>
      </c>
      <c r="BA1" s="159"/>
      <c r="BB1" s="159"/>
      <c r="BC1" s="159"/>
      <c r="BD1" s="159"/>
      <c r="BF1" s="159" t="s">
        <v>430</v>
      </c>
      <c r="BG1" s="159"/>
      <c r="BH1" s="159"/>
      <c r="BI1" s="159"/>
      <c r="BJ1" s="159"/>
      <c r="BL1" s="159" t="s">
        <v>431</v>
      </c>
      <c r="BM1" s="159"/>
      <c r="BN1" s="159"/>
      <c r="BO1" s="159"/>
      <c r="BP1" s="159"/>
      <c r="BR1" s="159" t="s">
        <v>432</v>
      </c>
      <c r="BS1" s="159"/>
      <c r="BT1" s="159"/>
      <c r="BU1" s="159"/>
      <c r="BV1" s="159"/>
      <c r="BX1" s="159" t="s">
        <v>433</v>
      </c>
      <c r="BY1" s="159"/>
      <c r="BZ1" s="159"/>
      <c r="CA1" s="159"/>
      <c r="CB1" s="159"/>
      <c r="CD1" s="159" t="s">
        <v>434</v>
      </c>
      <c r="CE1" s="159"/>
      <c r="CF1" s="159"/>
      <c r="CG1" s="159"/>
      <c r="CH1" s="159"/>
      <c r="CJ1" s="159" t="s">
        <v>435</v>
      </c>
      <c r="CK1" s="159"/>
      <c r="CL1" s="159"/>
      <c r="CM1" s="159"/>
      <c r="CN1" s="159"/>
      <c r="CP1" s="159" t="s">
        <v>435</v>
      </c>
      <c r="CQ1" s="159"/>
      <c r="CR1" s="159"/>
      <c r="CS1" s="159"/>
      <c r="CT1" s="159"/>
    </row>
    <row r="2" spans="1:98" ht="15.75" customHeight="1">
      <c r="B2" s="19" t="s">
        <v>436</v>
      </c>
      <c r="C2" s="20"/>
      <c r="D2" s="158" t="s">
        <v>437</v>
      </c>
      <c r="E2" s="158"/>
      <c r="F2" s="158"/>
      <c r="G2" s="158"/>
      <c r="H2" s="158"/>
      <c r="I2" s="21"/>
      <c r="J2" s="158" t="s">
        <v>438</v>
      </c>
      <c r="K2" s="158"/>
      <c r="L2" s="158"/>
      <c r="M2" s="158"/>
      <c r="N2" s="158"/>
      <c r="O2" s="21"/>
      <c r="P2" s="158" t="s">
        <v>439</v>
      </c>
      <c r="Q2" s="158"/>
      <c r="R2" s="158"/>
      <c r="S2" s="158"/>
      <c r="T2" s="158"/>
      <c r="U2" s="21"/>
      <c r="V2" s="160" t="s">
        <v>440</v>
      </c>
      <c r="W2" s="160"/>
      <c r="X2" s="160"/>
      <c r="Y2" s="160"/>
      <c r="Z2" s="160"/>
      <c r="AA2" s="21"/>
      <c r="AB2" s="160" t="s">
        <v>441</v>
      </c>
      <c r="AC2" s="160"/>
      <c r="AD2" s="160"/>
      <c r="AE2" s="160"/>
      <c r="AF2" s="160"/>
      <c r="AG2" s="21"/>
      <c r="AH2" s="158" t="s">
        <v>442</v>
      </c>
      <c r="AI2" s="158"/>
      <c r="AJ2" s="158"/>
      <c r="AK2" s="158"/>
      <c r="AL2" s="158"/>
      <c r="AM2" s="21"/>
      <c r="AN2" s="158" t="s">
        <v>443</v>
      </c>
      <c r="AO2" s="158"/>
      <c r="AP2" s="158"/>
      <c r="AQ2" s="158"/>
      <c r="AR2" s="158"/>
      <c r="AS2" s="21"/>
      <c r="AT2" s="158" t="s">
        <v>444</v>
      </c>
      <c r="AU2" s="158"/>
      <c r="AV2" s="158"/>
      <c r="AW2" s="158"/>
      <c r="AX2" s="158"/>
      <c r="AZ2" s="158" t="s">
        <v>445</v>
      </c>
      <c r="BA2" s="158"/>
      <c r="BB2" s="158"/>
      <c r="BC2" s="158"/>
      <c r="BD2" s="158"/>
      <c r="BF2" s="158" t="s">
        <v>446</v>
      </c>
      <c r="BG2" s="158"/>
      <c r="BH2" s="158"/>
      <c r="BI2" s="158"/>
      <c r="BJ2" s="158"/>
      <c r="BL2" s="158" t="s">
        <v>447</v>
      </c>
      <c r="BM2" s="158"/>
      <c r="BN2" s="158"/>
      <c r="BO2" s="158"/>
      <c r="BP2" s="158"/>
      <c r="BR2" s="158" t="s">
        <v>448</v>
      </c>
      <c r="BS2" s="158"/>
      <c r="BT2" s="158"/>
      <c r="BU2" s="158"/>
      <c r="BV2" s="158"/>
      <c r="BX2" s="158" t="s">
        <v>449</v>
      </c>
      <c r="BY2" s="158"/>
      <c r="BZ2" s="158"/>
      <c r="CA2" s="158"/>
      <c r="CB2" s="158"/>
      <c r="CD2" s="158" t="s">
        <v>450</v>
      </c>
      <c r="CE2" s="158"/>
      <c r="CF2" s="158"/>
      <c r="CG2" s="158"/>
      <c r="CH2" s="158"/>
      <c r="CJ2" s="158">
        <v>2020</v>
      </c>
      <c r="CK2" s="158"/>
      <c r="CL2" s="158"/>
      <c r="CM2" s="158"/>
      <c r="CN2" s="158"/>
      <c r="CP2" s="158">
        <v>2021</v>
      </c>
      <c r="CQ2" s="158"/>
      <c r="CR2" s="158"/>
      <c r="CS2" s="158"/>
      <c r="CT2" s="158"/>
    </row>
    <row r="3" spans="1:98" ht="54.4" customHeight="1">
      <c r="A3" s="2"/>
      <c r="B3" s="22" t="s">
        <v>451</v>
      </c>
      <c r="C3" s="23"/>
      <c r="D3" s="24" t="s">
        <v>452</v>
      </c>
      <c r="E3" s="25" t="s">
        <v>453</v>
      </c>
      <c r="F3" s="26" t="s">
        <v>454</v>
      </c>
      <c r="G3" s="27" t="s">
        <v>455</v>
      </c>
      <c r="H3" s="28" t="s">
        <v>456</v>
      </c>
      <c r="I3" s="29"/>
      <c r="J3" s="30" t="s">
        <v>452</v>
      </c>
      <c r="K3" s="25" t="s">
        <v>453</v>
      </c>
      <c r="L3" s="26" t="s">
        <v>454</v>
      </c>
      <c r="M3" s="27" t="s">
        <v>455</v>
      </c>
      <c r="N3" s="28" t="s">
        <v>456</v>
      </c>
      <c r="O3" s="29"/>
      <c r="P3" s="30" t="s">
        <v>452</v>
      </c>
      <c r="Q3" s="25" t="s">
        <v>453</v>
      </c>
      <c r="R3" s="26" t="s">
        <v>454</v>
      </c>
      <c r="S3" s="27" t="s">
        <v>455</v>
      </c>
      <c r="T3" s="28" t="s">
        <v>456</v>
      </c>
      <c r="U3" s="29"/>
      <c r="V3" s="30" t="s">
        <v>452</v>
      </c>
      <c r="W3" s="25" t="s">
        <v>453</v>
      </c>
      <c r="X3" s="26" t="s">
        <v>454</v>
      </c>
      <c r="Y3" s="27" t="s">
        <v>455</v>
      </c>
      <c r="Z3" s="28" t="s">
        <v>456</v>
      </c>
      <c r="AA3" s="29"/>
      <c r="AB3" s="30" t="s">
        <v>452</v>
      </c>
      <c r="AC3" s="25" t="s">
        <v>453</v>
      </c>
      <c r="AD3" s="26" t="s">
        <v>454</v>
      </c>
      <c r="AE3" s="27" t="s">
        <v>455</v>
      </c>
      <c r="AF3" s="28" t="s">
        <v>456</v>
      </c>
      <c r="AG3" s="29"/>
      <c r="AH3" s="30" t="s">
        <v>452</v>
      </c>
      <c r="AI3" s="25" t="s">
        <v>453</v>
      </c>
      <c r="AJ3" s="26" t="s">
        <v>454</v>
      </c>
      <c r="AK3" s="27" t="s">
        <v>455</v>
      </c>
      <c r="AL3" s="28" t="s">
        <v>456</v>
      </c>
      <c r="AM3" s="29"/>
      <c r="AN3" s="30" t="s">
        <v>452</v>
      </c>
      <c r="AO3" s="25" t="s">
        <v>453</v>
      </c>
      <c r="AP3" s="26" t="s">
        <v>454</v>
      </c>
      <c r="AQ3" s="27" t="s">
        <v>455</v>
      </c>
      <c r="AR3" s="28" t="s">
        <v>456</v>
      </c>
      <c r="AS3" s="29"/>
      <c r="AT3" s="30" t="s">
        <v>452</v>
      </c>
      <c r="AU3" s="25" t="s">
        <v>453</v>
      </c>
      <c r="AV3" s="26" t="s">
        <v>454</v>
      </c>
      <c r="AW3" s="27" t="s">
        <v>455</v>
      </c>
      <c r="AX3" s="31" t="s">
        <v>456</v>
      </c>
      <c r="AZ3" s="30" t="s">
        <v>452</v>
      </c>
      <c r="BA3" s="25" t="s">
        <v>453</v>
      </c>
      <c r="BB3" s="26" t="s">
        <v>454</v>
      </c>
      <c r="BC3" s="27" t="s">
        <v>455</v>
      </c>
      <c r="BD3" s="31" t="s">
        <v>456</v>
      </c>
      <c r="BF3" s="30" t="s">
        <v>452</v>
      </c>
      <c r="BG3" s="25" t="s">
        <v>453</v>
      </c>
      <c r="BH3" s="26" t="s">
        <v>454</v>
      </c>
      <c r="BI3" s="27" t="s">
        <v>455</v>
      </c>
      <c r="BJ3" s="31" t="s">
        <v>456</v>
      </c>
      <c r="BL3" s="30" t="s">
        <v>452</v>
      </c>
      <c r="BM3" s="25" t="s">
        <v>453</v>
      </c>
      <c r="BN3" s="26" t="s">
        <v>454</v>
      </c>
      <c r="BO3" s="27" t="s">
        <v>455</v>
      </c>
      <c r="BP3" s="31" t="s">
        <v>456</v>
      </c>
      <c r="BR3" s="30" t="s">
        <v>452</v>
      </c>
      <c r="BS3" s="25" t="s">
        <v>453</v>
      </c>
      <c r="BT3" s="26" t="s">
        <v>454</v>
      </c>
      <c r="BU3" s="27" t="s">
        <v>455</v>
      </c>
      <c r="BV3" s="31" t="s">
        <v>456</v>
      </c>
      <c r="BX3" s="30" t="s">
        <v>452</v>
      </c>
      <c r="BY3" s="25" t="s">
        <v>453</v>
      </c>
      <c r="BZ3" s="26" t="s">
        <v>454</v>
      </c>
      <c r="CA3" s="27" t="s">
        <v>455</v>
      </c>
      <c r="CB3" s="31" t="s">
        <v>456</v>
      </c>
      <c r="CD3" s="30" t="s">
        <v>452</v>
      </c>
      <c r="CE3" s="25" t="s">
        <v>453</v>
      </c>
      <c r="CF3" s="26" t="s">
        <v>454</v>
      </c>
      <c r="CG3" s="27" t="s">
        <v>455</v>
      </c>
      <c r="CH3" s="31" t="s">
        <v>456</v>
      </c>
      <c r="CJ3" s="30" t="s">
        <v>452</v>
      </c>
      <c r="CK3" s="25" t="s">
        <v>453</v>
      </c>
      <c r="CL3" s="26" t="s">
        <v>454</v>
      </c>
      <c r="CM3" s="27" t="s">
        <v>455</v>
      </c>
      <c r="CN3" s="31" t="s">
        <v>456</v>
      </c>
      <c r="CP3" s="30" t="s">
        <v>452</v>
      </c>
      <c r="CQ3" s="25" t="s">
        <v>453</v>
      </c>
      <c r="CR3" s="26" t="s">
        <v>454</v>
      </c>
      <c r="CS3" s="27" t="s">
        <v>455</v>
      </c>
      <c r="CT3" s="31" t="s">
        <v>456</v>
      </c>
    </row>
    <row r="4" spans="1:98" ht="12.75" customHeight="1">
      <c r="A4" s="32">
        <v>1</v>
      </c>
      <c r="B4" s="33" t="s">
        <v>457</v>
      </c>
      <c r="C4" s="34"/>
      <c r="D4" s="35"/>
      <c r="E4" s="35"/>
      <c r="F4" s="35"/>
      <c r="G4" s="35"/>
      <c r="H4" s="35">
        <v>1</v>
      </c>
      <c r="I4" s="36"/>
      <c r="J4" s="37"/>
      <c r="K4" s="38"/>
      <c r="L4" s="38"/>
      <c r="M4" s="38"/>
      <c r="N4" s="39"/>
      <c r="O4"/>
      <c r="P4" s="6"/>
      <c r="Q4" s="6"/>
      <c r="R4" s="6"/>
      <c r="S4" s="6"/>
      <c r="T4" s="6"/>
      <c r="U4" s="40"/>
      <c r="V4" s="37"/>
      <c r="W4" s="38"/>
      <c r="X4" s="38"/>
      <c r="Y4" s="38"/>
      <c r="Z4" s="39"/>
      <c r="AA4" s="40"/>
      <c r="AB4" s="2"/>
      <c r="AC4" s="2"/>
      <c r="AD4" s="2"/>
      <c r="AE4" s="2"/>
      <c r="AF4" s="2"/>
      <c r="AG4"/>
      <c r="AH4" s="41"/>
      <c r="AI4" s="42"/>
      <c r="AJ4" s="42"/>
      <c r="AK4" s="42"/>
      <c r="AL4" s="43"/>
      <c r="AM4"/>
      <c r="AN4" s="2"/>
      <c r="AO4" s="2"/>
      <c r="AP4" s="2"/>
      <c r="AQ4" s="2"/>
      <c r="AR4" s="2"/>
      <c r="AS4"/>
      <c r="AT4" s="41"/>
      <c r="AU4" s="42"/>
      <c r="AV4" s="42"/>
      <c r="AW4" s="42"/>
      <c r="AX4" s="43"/>
      <c r="AZ4" s="1"/>
      <c r="BA4" s="1"/>
      <c r="BB4" s="1"/>
      <c r="BC4" s="1"/>
      <c r="BD4" s="1"/>
      <c r="BF4" s="2"/>
      <c r="BG4" s="2"/>
      <c r="BH4" s="2"/>
      <c r="BI4" s="2"/>
      <c r="BJ4" s="2"/>
      <c r="BL4" s="2"/>
      <c r="BM4" s="2"/>
      <c r="BN4" s="2"/>
      <c r="BO4" s="2"/>
      <c r="BP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8" ht="12.75" customHeight="1">
      <c r="A5" s="32">
        <v>2</v>
      </c>
      <c r="B5" s="33" t="s">
        <v>458</v>
      </c>
      <c r="C5" s="34"/>
      <c r="D5" s="35"/>
      <c r="E5" s="35"/>
      <c r="F5" s="35"/>
      <c r="G5" s="35"/>
      <c r="H5" s="35"/>
      <c r="I5" s="36"/>
      <c r="J5" s="44"/>
      <c r="K5" s="6"/>
      <c r="L5" s="6"/>
      <c r="M5" s="6"/>
      <c r="N5" s="45"/>
      <c r="O5"/>
      <c r="P5" s="6"/>
      <c r="Q5" s="6"/>
      <c r="R5" s="6"/>
      <c r="S5" s="6"/>
      <c r="T5" s="35">
        <v>1</v>
      </c>
      <c r="U5" s="36"/>
      <c r="V5" s="44"/>
      <c r="W5" s="6"/>
      <c r="X5" s="6"/>
      <c r="Y5" s="6"/>
      <c r="Z5" s="45"/>
      <c r="AA5" s="40"/>
      <c r="AB5" s="2"/>
      <c r="AC5" s="2"/>
      <c r="AD5" s="2"/>
      <c r="AE5" s="2"/>
      <c r="AF5" s="2"/>
      <c r="AG5"/>
      <c r="AH5" s="46"/>
      <c r="AI5" s="2"/>
      <c r="AJ5" s="2"/>
      <c r="AK5" s="2"/>
      <c r="AL5" s="47"/>
      <c r="AM5"/>
      <c r="AN5" s="2"/>
      <c r="AO5" s="2"/>
      <c r="AP5" s="2"/>
      <c r="AQ5" s="2"/>
      <c r="AR5" s="2"/>
      <c r="AS5"/>
      <c r="AT5" s="46"/>
      <c r="AU5" s="2"/>
      <c r="AV5" s="2"/>
      <c r="AW5" s="2"/>
      <c r="AX5" s="47"/>
      <c r="AZ5" s="1"/>
      <c r="BA5" s="1"/>
      <c r="BB5" s="1"/>
      <c r="BC5" s="1"/>
      <c r="BD5" s="1"/>
      <c r="BF5" s="2"/>
      <c r="BG5" s="2"/>
      <c r="BH5" s="2"/>
      <c r="BI5" s="2"/>
      <c r="BJ5" s="2"/>
      <c r="BL5" s="2"/>
      <c r="BM5" s="2"/>
      <c r="BN5" s="2"/>
      <c r="BO5" s="2"/>
      <c r="BP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8" ht="12.75" customHeight="1">
      <c r="A6" s="32">
        <v>3</v>
      </c>
      <c r="B6" s="33" t="s">
        <v>31</v>
      </c>
      <c r="C6" s="34"/>
      <c r="D6" s="35"/>
      <c r="E6" s="35"/>
      <c r="F6" s="35"/>
      <c r="G6" s="35"/>
      <c r="H6" s="35"/>
      <c r="I6" s="36"/>
      <c r="J6" s="44"/>
      <c r="K6" s="35"/>
      <c r="L6" s="35"/>
      <c r="M6" s="35"/>
      <c r="N6" s="48"/>
      <c r="O6" s="36"/>
      <c r="P6" s="35"/>
      <c r="Q6" s="35"/>
      <c r="R6" s="35">
        <v>1</v>
      </c>
      <c r="S6" s="35"/>
      <c r="T6" s="35"/>
      <c r="U6" s="36"/>
      <c r="V6" s="49">
        <v>1</v>
      </c>
      <c r="W6" s="35"/>
      <c r="X6" s="35"/>
      <c r="Y6" s="35">
        <v>1</v>
      </c>
      <c r="Z6" s="45"/>
      <c r="AA6" s="40"/>
      <c r="AB6" s="50">
        <v>1</v>
      </c>
      <c r="AC6" s="2"/>
      <c r="AD6" s="2"/>
      <c r="AE6" s="2"/>
      <c r="AF6" s="2"/>
      <c r="AG6"/>
      <c r="AH6" s="51">
        <v>1</v>
      </c>
      <c r="AI6" s="50">
        <v>1</v>
      </c>
      <c r="AJ6" s="50">
        <v>1</v>
      </c>
      <c r="AK6" s="50">
        <v>2</v>
      </c>
      <c r="AL6" s="47"/>
      <c r="AM6"/>
      <c r="AN6" s="2">
        <v>1</v>
      </c>
      <c r="AO6" s="2"/>
      <c r="AP6" s="2"/>
      <c r="AQ6" s="2"/>
      <c r="AR6" s="2"/>
      <c r="AS6"/>
      <c r="AT6" s="46">
        <v>1</v>
      </c>
      <c r="AU6" s="2">
        <v>5</v>
      </c>
      <c r="AV6" s="2"/>
      <c r="AW6" s="2">
        <v>3</v>
      </c>
      <c r="AX6" s="47"/>
      <c r="AZ6" s="1"/>
      <c r="BA6" s="1"/>
      <c r="BB6" s="1"/>
      <c r="BC6" s="1"/>
      <c r="BD6" s="1"/>
      <c r="BF6" s="2"/>
      <c r="BG6" s="2"/>
      <c r="BH6" s="2"/>
      <c r="BI6" s="2"/>
      <c r="BJ6" s="2"/>
      <c r="BL6" s="2"/>
      <c r="BM6" s="2"/>
      <c r="BN6" s="2"/>
      <c r="BO6" s="2"/>
      <c r="BP6" s="2"/>
      <c r="BR6" s="2"/>
      <c r="BS6" s="2"/>
      <c r="BT6" s="2"/>
      <c r="BU6" s="2"/>
      <c r="BV6" s="2"/>
      <c r="BW6" s="2"/>
      <c r="BX6" s="2">
        <v>1</v>
      </c>
      <c r="BY6" s="2"/>
      <c r="BZ6" s="2"/>
      <c r="CA6" s="2">
        <v>2</v>
      </c>
      <c r="CB6" s="2">
        <v>1</v>
      </c>
      <c r="CD6" s="2">
        <v>5</v>
      </c>
      <c r="CE6" s="2"/>
      <c r="CF6" s="2"/>
      <c r="CG6" s="2">
        <v>3</v>
      </c>
      <c r="CH6" s="2"/>
      <c r="CI6" s="2"/>
      <c r="CJ6" s="8">
        <f>1+13</f>
        <v>14</v>
      </c>
      <c r="CK6" s="2"/>
      <c r="CL6" s="2"/>
      <c r="CM6" s="2">
        <v>1</v>
      </c>
      <c r="CN6" s="2"/>
      <c r="CO6" s="2"/>
      <c r="CP6" s="2"/>
      <c r="CQ6" s="2"/>
      <c r="CR6" s="2"/>
      <c r="CS6" s="2"/>
      <c r="CT6" s="2"/>
    </row>
    <row r="7" spans="1:98" ht="12.75" customHeight="1">
      <c r="A7" s="32"/>
      <c r="B7" s="33" t="s">
        <v>23</v>
      </c>
      <c r="C7" s="34"/>
      <c r="D7" s="35"/>
      <c r="E7" s="35"/>
      <c r="F7" s="35"/>
      <c r="G7" s="35"/>
      <c r="H7" s="35"/>
      <c r="I7" s="36"/>
      <c r="J7" s="44"/>
      <c r="K7" s="35"/>
      <c r="L7" s="35"/>
      <c r="M7" s="35"/>
      <c r="N7" s="48"/>
      <c r="O7" s="36"/>
      <c r="P7" s="35"/>
      <c r="Q7" s="35"/>
      <c r="R7" s="35"/>
      <c r="S7" s="35"/>
      <c r="T7" s="35"/>
      <c r="U7" s="36"/>
      <c r="V7" s="49"/>
      <c r="W7" s="35"/>
      <c r="X7" s="35"/>
      <c r="Y7" s="35"/>
      <c r="Z7" s="45"/>
      <c r="AA7" s="40"/>
      <c r="AB7" s="50"/>
      <c r="AC7" s="2"/>
      <c r="AD7" s="2"/>
      <c r="AE7" s="2"/>
      <c r="AF7" s="2"/>
      <c r="AG7"/>
      <c r="AH7" s="51"/>
      <c r="AI7" s="50"/>
      <c r="AJ7" s="50"/>
      <c r="AK7" s="50"/>
      <c r="AL7" s="47"/>
      <c r="AM7"/>
      <c r="AN7" s="2"/>
      <c r="AO7" s="2"/>
      <c r="AP7" s="2"/>
      <c r="AQ7" s="2"/>
      <c r="AR7" s="2"/>
      <c r="AS7"/>
      <c r="AT7" s="46"/>
      <c r="AU7" s="2"/>
      <c r="AV7" s="2"/>
      <c r="AW7" s="2"/>
      <c r="AX7" s="47"/>
      <c r="AZ7" s="1">
        <v>103</v>
      </c>
      <c r="BA7" s="1"/>
      <c r="BB7" s="1"/>
      <c r="BC7" s="1"/>
      <c r="BD7" s="1"/>
      <c r="BF7" s="2">
        <v>28</v>
      </c>
      <c r="BG7" s="2"/>
      <c r="BH7" s="2"/>
      <c r="BI7" s="2"/>
      <c r="BJ7" s="2"/>
      <c r="BL7" s="2"/>
      <c r="BM7" s="2"/>
      <c r="BN7" s="2"/>
      <c r="BO7" s="2"/>
      <c r="BP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98" ht="12.75" customHeight="1">
      <c r="A8" s="6">
        <v>4</v>
      </c>
      <c r="B8" s="52" t="s">
        <v>422</v>
      </c>
      <c r="C8" s="53"/>
      <c r="D8" s="6"/>
      <c r="E8" s="6"/>
      <c r="F8" s="6"/>
      <c r="G8" s="6">
        <v>1</v>
      </c>
      <c r="H8" s="6"/>
      <c r="I8" s="40"/>
      <c r="J8" s="44"/>
      <c r="K8" s="6"/>
      <c r="L8" s="54"/>
      <c r="M8" s="54"/>
      <c r="N8" s="45"/>
      <c r="O8"/>
      <c r="P8" s="6"/>
      <c r="Q8" s="6"/>
      <c r="R8" s="6"/>
      <c r="S8" s="6"/>
      <c r="T8" s="6"/>
      <c r="U8" s="40"/>
      <c r="V8" s="44"/>
      <c r="W8" s="6"/>
      <c r="X8" s="6"/>
      <c r="Y8" s="6"/>
      <c r="Z8" s="45"/>
      <c r="AA8" s="40"/>
      <c r="AB8" s="55"/>
      <c r="AC8" s="3"/>
      <c r="AD8" s="3">
        <v>1</v>
      </c>
      <c r="AE8" s="2"/>
      <c r="AF8" s="2"/>
      <c r="AG8"/>
      <c r="AH8" s="46"/>
      <c r="AI8" s="2"/>
      <c r="AJ8" s="2"/>
      <c r="AK8" s="2"/>
      <c r="AL8" s="47"/>
      <c r="AM8"/>
      <c r="AN8" s="2"/>
      <c r="AO8" s="2"/>
      <c r="AP8" s="2"/>
      <c r="AQ8" s="2"/>
      <c r="AR8" s="2"/>
      <c r="AS8"/>
      <c r="AT8" s="46"/>
      <c r="AU8" s="2"/>
      <c r="AV8" s="2"/>
      <c r="AW8" s="2"/>
      <c r="AX8" s="47"/>
      <c r="AZ8" s="1"/>
      <c r="BA8" s="1"/>
      <c r="BB8" s="1"/>
      <c r="BC8" s="1"/>
      <c r="BD8" s="1"/>
      <c r="BF8" s="2"/>
      <c r="BG8" s="2"/>
      <c r="BH8" s="2"/>
      <c r="BI8" s="2"/>
      <c r="BJ8" s="2"/>
      <c r="BL8" s="2"/>
      <c r="BM8" s="2"/>
      <c r="BN8" s="2"/>
      <c r="BO8" s="2"/>
      <c r="BP8" s="2"/>
      <c r="BR8" s="2"/>
      <c r="BS8" s="2"/>
      <c r="BT8" s="2">
        <v>2</v>
      </c>
      <c r="BU8" s="2"/>
      <c r="BV8" s="2"/>
      <c r="BW8" s="2"/>
      <c r="BX8" s="2"/>
      <c r="BY8" s="2"/>
      <c r="BZ8" s="2"/>
      <c r="CA8" s="2"/>
      <c r="CB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98" ht="12.75" customHeight="1">
      <c r="A9" s="6">
        <v>5</v>
      </c>
      <c r="B9" s="52" t="s">
        <v>459</v>
      </c>
      <c r="C9" s="53"/>
      <c r="D9" s="6"/>
      <c r="E9" s="6"/>
      <c r="F9" s="6"/>
      <c r="G9" s="6"/>
      <c r="H9" s="6"/>
      <c r="I9" s="40"/>
      <c r="J9" s="44"/>
      <c r="K9" s="6"/>
      <c r="L9" s="6"/>
      <c r="M9" s="54"/>
      <c r="N9" s="45"/>
      <c r="O9"/>
      <c r="P9" s="6"/>
      <c r="Q9" s="6"/>
      <c r="R9" s="6"/>
      <c r="S9" s="6"/>
      <c r="T9" s="6"/>
      <c r="U9" s="40"/>
      <c r="V9" s="44"/>
      <c r="W9" s="6"/>
      <c r="X9" s="6"/>
      <c r="Y9" s="6"/>
      <c r="Z9" s="45"/>
      <c r="AA9" s="40"/>
      <c r="AB9" s="55"/>
      <c r="AC9" s="3"/>
      <c r="AD9" s="3"/>
      <c r="AE9" s="2"/>
      <c r="AF9" s="2"/>
      <c r="AG9"/>
      <c r="AH9" s="46"/>
      <c r="AI9" s="2"/>
      <c r="AJ9" s="2"/>
      <c r="AK9" s="2"/>
      <c r="AL9" s="47"/>
      <c r="AM9"/>
      <c r="AN9" s="2"/>
      <c r="AO9" s="2"/>
      <c r="AP9" s="2">
        <v>1</v>
      </c>
      <c r="AQ9" s="2"/>
      <c r="AR9" s="2"/>
      <c r="AS9"/>
      <c r="AT9" s="46"/>
      <c r="AU9" s="2"/>
      <c r="AV9" s="2"/>
      <c r="AW9" s="2"/>
      <c r="AX9" s="47"/>
      <c r="AZ9" s="1"/>
      <c r="BA9" s="1"/>
      <c r="BB9" s="1"/>
      <c r="BC9" s="1"/>
      <c r="BD9" s="1"/>
      <c r="BF9" s="2"/>
      <c r="BG9" s="2"/>
      <c r="BH9" s="2"/>
      <c r="BI9" s="2"/>
      <c r="BJ9" s="2"/>
      <c r="BL9" s="2"/>
      <c r="BM9" s="2"/>
      <c r="BN9" s="2"/>
      <c r="BO9" s="2"/>
      <c r="BP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 ht="12.75" customHeight="1">
      <c r="A10" s="6">
        <v>6</v>
      </c>
      <c r="B10" s="52" t="s">
        <v>460</v>
      </c>
      <c r="C10" s="53"/>
      <c r="D10" s="6"/>
      <c r="E10" s="6"/>
      <c r="F10" s="6"/>
      <c r="G10" s="6"/>
      <c r="H10" s="6"/>
      <c r="I10" s="40"/>
      <c r="J10" s="44"/>
      <c r="K10" s="6"/>
      <c r="L10" s="6"/>
      <c r="M10" s="6"/>
      <c r="N10" s="45"/>
      <c r="O10"/>
      <c r="P10" s="6"/>
      <c r="Q10" s="6"/>
      <c r="R10" s="6"/>
      <c r="S10" s="6"/>
      <c r="T10" s="6"/>
      <c r="U10" s="40"/>
      <c r="V10" s="44"/>
      <c r="W10" s="6"/>
      <c r="X10" s="6"/>
      <c r="Y10" s="6"/>
      <c r="Z10" s="45"/>
      <c r="AA10" s="40"/>
      <c r="AB10" s="55"/>
      <c r="AC10" s="3"/>
      <c r="AD10" s="3"/>
      <c r="AE10" s="2"/>
      <c r="AF10" s="2"/>
      <c r="AG10"/>
      <c r="AH10" s="46"/>
      <c r="AI10" s="2"/>
      <c r="AJ10" s="2"/>
      <c r="AK10" s="2"/>
      <c r="AL10" s="47"/>
      <c r="AM10"/>
      <c r="AN10" s="2"/>
      <c r="AO10" s="2"/>
      <c r="AP10" s="2"/>
      <c r="AQ10" s="2"/>
      <c r="AR10" s="2"/>
      <c r="AS10"/>
      <c r="AT10" s="46"/>
      <c r="AU10" s="2"/>
      <c r="AV10" s="2"/>
      <c r="AW10" s="2"/>
      <c r="AX10" s="47"/>
      <c r="AZ10" s="1"/>
      <c r="BA10" s="1"/>
      <c r="BB10" s="1"/>
      <c r="BC10" s="1"/>
      <c r="BD10" s="1"/>
      <c r="BF10" s="2"/>
      <c r="BG10" s="2"/>
      <c r="BH10" s="2"/>
      <c r="BI10" s="2"/>
      <c r="BJ10" s="2"/>
      <c r="BL10" s="2"/>
      <c r="BM10" s="2"/>
      <c r="BN10" s="2"/>
      <c r="BO10" s="2"/>
      <c r="BP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</row>
    <row r="11" spans="1:98" ht="12.75" customHeight="1">
      <c r="A11" s="6">
        <f>A10+1</f>
        <v>7</v>
      </c>
      <c r="B11" s="52" t="s">
        <v>461</v>
      </c>
      <c r="C11" s="53"/>
      <c r="D11" s="6"/>
      <c r="E11" s="6"/>
      <c r="F11" s="6"/>
      <c r="G11" s="6"/>
      <c r="H11" s="6"/>
      <c r="I11" s="40"/>
      <c r="J11" s="44"/>
      <c r="K11" s="6"/>
      <c r="L11" s="6"/>
      <c r="M11" s="6"/>
      <c r="N11" s="45"/>
      <c r="O11"/>
      <c r="P11" s="6"/>
      <c r="Q11" s="6"/>
      <c r="R11" s="6"/>
      <c r="S11" s="6"/>
      <c r="T11" s="6"/>
      <c r="U11" s="40"/>
      <c r="V11" s="44"/>
      <c r="W11" s="6"/>
      <c r="X11" s="6"/>
      <c r="Y11" s="6"/>
      <c r="Z11" s="45"/>
      <c r="AA11" s="40"/>
      <c r="AB11" s="55"/>
      <c r="AC11" s="3"/>
      <c r="AD11" s="3"/>
      <c r="AE11" s="2"/>
      <c r="AF11" s="2"/>
      <c r="AG11"/>
      <c r="AH11" s="46"/>
      <c r="AI11" s="2"/>
      <c r="AJ11" s="2"/>
      <c r="AK11" s="2"/>
      <c r="AL11" s="47"/>
      <c r="AM11"/>
      <c r="AN11" s="2"/>
      <c r="AO11" s="2"/>
      <c r="AP11" s="2"/>
      <c r="AQ11" s="2"/>
      <c r="AR11" s="2"/>
      <c r="AS11"/>
      <c r="AT11" s="46"/>
      <c r="AU11" s="2"/>
      <c r="AV11" s="2"/>
      <c r="AW11" s="2"/>
      <c r="AX11" s="47"/>
      <c r="AZ11" s="1"/>
      <c r="BA11" s="1"/>
      <c r="BB11" s="1"/>
      <c r="BC11" s="1"/>
      <c r="BD11" s="1"/>
      <c r="BF11" s="2"/>
      <c r="BG11" s="2"/>
      <c r="BH11" s="2"/>
      <c r="BI11" s="2"/>
      <c r="BJ11" s="2"/>
      <c r="BL11" s="2"/>
      <c r="BM11" s="2"/>
      <c r="BN11" s="2"/>
      <c r="BO11" s="2"/>
      <c r="BP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8" ht="12.75" customHeight="1">
      <c r="A12" s="6">
        <f>A11+1</f>
        <v>8</v>
      </c>
      <c r="B12" s="52" t="s">
        <v>462</v>
      </c>
      <c r="C12" s="53"/>
      <c r="D12" s="6"/>
      <c r="E12" s="6"/>
      <c r="F12" s="6"/>
      <c r="G12" s="6"/>
      <c r="H12" s="6"/>
      <c r="I12" s="40"/>
      <c r="J12" s="44"/>
      <c r="K12" s="6"/>
      <c r="L12" s="6"/>
      <c r="M12" s="6"/>
      <c r="N12" s="45"/>
      <c r="O12"/>
      <c r="P12" s="6"/>
      <c r="Q12" s="6"/>
      <c r="R12" s="6"/>
      <c r="S12" s="6"/>
      <c r="T12" s="6"/>
      <c r="U12" s="40"/>
      <c r="V12" s="44"/>
      <c r="W12" s="6"/>
      <c r="X12" s="6"/>
      <c r="Y12" s="6"/>
      <c r="Z12" s="45"/>
      <c r="AA12" s="40"/>
      <c r="AB12" s="55"/>
      <c r="AC12" s="3"/>
      <c r="AD12" s="3"/>
      <c r="AE12" s="2"/>
      <c r="AF12" s="2"/>
      <c r="AG12"/>
      <c r="AH12" s="46"/>
      <c r="AI12" s="2"/>
      <c r="AJ12" s="2"/>
      <c r="AK12" s="2"/>
      <c r="AL12" s="47"/>
      <c r="AM12"/>
      <c r="AN12" s="2"/>
      <c r="AO12" s="2"/>
      <c r="AP12" s="2"/>
      <c r="AQ12" s="2"/>
      <c r="AR12" s="2"/>
      <c r="AS12"/>
      <c r="AT12" s="46"/>
      <c r="AU12" s="2"/>
      <c r="AV12" s="2"/>
      <c r="AW12" s="2"/>
      <c r="AX12" s="47"/>
      <c r="AZ12" s="1"/>
      <c r="BA12" s="1"/>
      <c r="BB12" s="1"/>
      <c r="BC12" s="1"/>
      <c r="BD12" s="1"/>
      <c r="BF12" s="2"/>
      <c r="BG12" s="2"/>
      <c r="BH12" s="2"/>
      <c r="BI12" s="2"/>
      <c r="BJ12" s="2"/>
      <c r="BL12" s="2"/>
      <c r="BM12" s="2"/>
      <c r="BN12" s="2"/>
      <c r="BO12" s="2"/>
      <c r="BP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</row>
    <row r="13" spans="1:98" ht="12.75" customHeight="1">
      <c r="A13" s="6">
        <f>A12+1</f>
        <v>9</v>
      </c>
      <c r="B13" s="52" t="s">
        <v>463</v>
      </c>
      <c r="C13" s="53"/>
      <c r="D13" s="6"/>
      <c r="E13" s="6">
        <v>1</v>
      </c>
      <c r="F13" s="6">
        <v>1</v>
      </c>
      <c r="G13" s="6">
        <v>1</v>
      </c>
      <c r="H13" s="6"/>
      <c r="I13" s="40"/>
      <c r="J13" s="44"/>
      <c r="K13" s="6">
        <v>1</v>
      </c>
      <c r="L13" s="54"/>
      <c r="M13" s="54"/>
      <c r="N13" s="45"/>
      <c r="O13"/>
      <c r="P13" s="6"/>
      <c r="Q13" s="6"/>
      <c r="R13" s="6"/>
      <c r="S13" s="6"/>
      <c r="T13" s="6"/>
      <c r="U13" s="40"/>
      <c r="V13" s="44"/>
      <c r="W13" s="6">
        <v>1</v>
      </c>
      <c r="X13" s="6"/>
      <c r="Y13" s="6"/>
      <c r="Z13" s="45"/>
      <c r="AA13" s="40"/>
      <c r="AB13" s="55"/>
      <c r="AC13" s="3"/>
      <c r="AD13" s="3"/>
      <c r="AE13" s="2"/>
      <c r="AF13" s="2"/>
      <c r="AG13"/>
      <c r="AH13" s="46"/>
      <c r="AI13" s="2">
        <v>1</v>
      </c>
      <c r="AJ13" s="2">
        <v>1</v>
      </c>
      <c r="AK13" s="2">
        <v>1</v>
      </c>
      <c r="AL13" s="47"/>
      <c r="AM13"/>
      <c r="AN13" s="2"/>
      <c r="AO13" s="2"/>
      <c r="AP13" s="2"/>
      <c r="AQ13" s="2"/>
      <c r="AR13" s="2"/>
      <c r="AS13"/>
      <c r="AT13" s="46"/>
      <c r="AU13" s="2"/>
      <c r="AV13" s="2"/>
      <c r="AW13" s="2"/>
      <c r="AX13" s="47"/>
      <c r="AZ13" s="1"/>
      <c r="BA13" s="1"/>
      <c r="BB13" s="1"/>
      <c r="BC13" s="1"/>
      <c r="BD13" s="1"/>
      <c r="BF13" s="2"/>
      <c r="BG13" s="2"/>
      <c r="BH13" s="2"/>
      <c r="BI13" s="2"/>
      <c r="BJ13" s="2"/>
      <c r="BL13" s="2"/>
      <c r="BM13" s="2"/>
      <c r="BN13" s="2"/>
      <c r="BO13" s="2"/>
      <c r="BP13" s="2"/>
      <c r="BR13" s="2"/>
      <c r="BS13" s="2"/>
      <c r="BT13" s="2">
        <v>1</v>
      </c>
      <c r="BU13" s="2">
        <v>1</v>
      </c>
      <c r="BV13" s="2"/>
      <c r="BW13" s="2"/>
      <c r="BX13" s="2"/>
      <c r="BY13" s="2">
        <v>1</v>
      </c>
      <c r="BZ13" s="2"/>
      <c r="CA13" s="2"/>
      <c r="CB13" s="2"/>
      <c r="CD13" s="2"/>
      <c r="CE13" s="2">
        <v>1</v>
      </c>
      <c r="CF13" s="2"/>
      <c r="CG13" s="2"/>
      <c r="CH13" s="2"/>
      <c r="CI13" s="2"/>
      <c r="CJ13" s="2"/>
      <c r="CK13" s="2">
        <v>1</v>
      </c>
      <c r="CL13" s="2"/>
      <c r="CM13" s="2"/>
      <c r="CN13" s="2"/>
      <c r="CO13" s="2"/>
      <c r="CP13" s="2"/>
      <c r="CQ13" s="2"/>
      <c r="CR13" s="2"/>
      <c r="CS13" s="2"/>
      <c r="CT13" s="2"/>
    </row>
    <row r="14" spans="1:98" ht="12.75" customHeight="1">
      <c r="A14" s="6">
        <f>A13+1</f>
        <v>10</v>
      </c>
      <c r="B14" s="52" t="s">
        <v>464</v>
      </c>
      <c r="C14" s="53"/>
      <c r="D14" s="6"/>
      <c r="E14" s="6"/>
      <c r="F14" s="6"/>
      <c r="G14" s="6"/>
      <c r="H14" s="6"/>
      <c r="I14" s="40"/>
      <c r="J14" s="44"/>
      <c r="K14" s="6"/>
      <c r="L14" s="6"/>
      <c r="M14" s="6"/>
      <c r="N14" s="45"/>
      <c r="O14"/>
      <c r="P14" s="6"/>
      <c r="Q14" s="6"/>
      <c r="R14" s="6"/>
      <c r="S14" s="6"/>
      <c r="T14" s="6"/>
      <c r="U14" s="40"/>
      <c r="V14" s="44"/>
      <c r="W14" s="6"/>
      <c r="X14" s="6"/>
      <c r="Y14" s="6"/>
      <c r="Z14" s="45"/>
      <c r="AA14" s="40"/>
      <c r="AB14" s="55"/>
      <c r="AC14" s="3"/>
      <c r="AD14" s="3"/>
      <c r="AE14" s="2"/>
      <c r="AF14" s="2"/>
      <c r="AG14"/>
      <c r="AH14" s="46"/>
      <c r="AI14" s="2"/>
      <c r="AJ14" s="2"/>
      <c r="AK14" s="2"/>
      <c r="AL14" s="47"/>
      <c r="AM14"/>
      <c r="AN14" s="2"/>
      <c r="AO14" s="2"/>
      <c r="AP14" s="2"/>
      <c r="AQ14" s="2"/>
      <c r="AR14" s="2"/>
      <c r="AS14"/>
      <c r="AT14" s="46"/>
      <c r="AU14" s="2">
        <v>1</v>
      </c>
      <c r="AV14" s="2"/>
      <c r="AW14" s="2">
        <v>1</v>
      </c>
      <c r="AX14" s="47"/>
      <c r="AZ14" s="1"/>
      <c r="BA14" s="1"/>
      <c r="BB14" s="1"/>
      <c r="BC14" s="1"/>
      <c r="BD14" s="1"/>
      <c r="BF14" s="2"/>
      <c r="BG14" s="2"/>
      <c r="BH14" s="2"/>
      <c r="BI14" s="2"/>
      <c r="BJ14" s="2"/>
      <c r="BL14" s="2"/>
      <c r="BM14" s="2"/>
      <c r="BN14" s="2"/>
      <c r="BO14" s="2"/>
      <c r="BP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D14" s="2"/>
      <c r="CE14" s="2"/>
      <c r="CF14" s="2">
        <v>1</v>
      </c>
      <c r="CG14" s="2">
        <v>1</v>
      </c>
      <c r="CH14" s="2">
        <v>1</v>
      </c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</row>
    <row r="15" spans="1:98" ht="12.75" customHeight="1">
      <c r="A15" s="6"/>
      <c r="B15" s="52" t="s">
        <v>465</v>
      </c>
      <c r="C15" s="53"/>
      <c r="D15" s="6"/>
      <c r="E15" s="6"/>
      <c r="F15" s="6"/>
      <c r="G15" s="6"/>
      <c r="H15" s="6"/>
      <c r="I15" s="40"/>
      <c r="J15" s="44"/>
      <c r="K15" s="6"/>
      <c r="L15" s="6"/>
      <c r="M15" s="6"/>
      <c r="N15" s="45"/>
      <c r="O15"/>
      <c r="P15" s="6"/>
      <c r="Q15" s="6"/>
      <c r="R15" s="6"/>
      <c r="S15" s="6"/>
      <c r="T15" s="6"/>
      <c r="U15" s="40"/>
      <c r="V15" s="44"/>
      <c r="W15" s="6"/>
      <c r="X15" s="6"/>
      <c r="Y15" s="6"/>
      <c r="Z15" s="45"/>
      <c r="AA15" s="40"/>
      <c r="AB15" s="55"/>
      <c r="AC15" s="3"/>
      <c r="AD15" s="3"/>
      <c r="AE15" s="2"/>
      <c r="AF15" s="2"/>
      <c r="AG15"/>
      <c r="AH15" s="46"/>
      <c r="AI15" s="2"/>
      <c r="AJ15" s="2"/>
      <c r="AK15" s="2"/>
      <c r="AL15" s="47"/>
      <c r="AM15"/>
      <c r="AN15" s="2"/>
      <c r="AO15" s="2"/>
      <c r="AP15" s="2"/>
      <c r="AQ15" s="2"/>
      <c r="AR15" s="2"/>
      <c r="AS15"/>
      <c r="AT15" s="46"/>
      <c r="AU15" s="2"/>
      <c r="AV15" s="2"/>
      <c r="AW15" s="2"/>
      <c r="AX15" s="47"/>
      <c r="AZ15" s="1"/>
      <c r="BA15" s="1"/>
      <c r="BB15" s="1"/>
      <c r="BC15" s="1"/>
      <c r="BD15" s="1"/>
      <c r="BF15" s="2"/>
      <c r="BG15" s="2"/>
      <c r="BH15" s="2"/>
      <c r="BI15" s="2"/>
      <c r="BJ15" s="2"/>
      <c r="BL15" s="2"/>
      <c r="BM15" s="2"/>
      <c r="BN15" s="2"/>
      <c r="BO15" s="2"/>
      <c r="BP15" s="2"/>
      <c r="BR15" s="2"/>
      <c r="BS15" s="2"/>
      <c r="BT15" s="2"/>
      <c r="BU15" s="2"/>
      <c r="BV15" s="2"/>
      <c r="BW15" s="2"/>
      <c r="BX15" s="2">
        <v>7</v>
      </c>
      <c r="BY15" s="2">
        <v>1</v>
      </c>
      <c r="BZ15" s="2"/>
      <c r="CA15" s="2"/>
      <c r="CB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</row>
    <row r="16" spans="1:98" ht="12.75" customHeight="1">
      <c r="A16" s="6">
        <f>A14+1</f>
        <v>11</v>
      </c>
      <c r="B16" s="52" t="s">
        <v>466</v>
      </c>
      <c r="C16" s="53"/>
      <c r="D16" s="6"/>
      <c r="E16" s="6"/>
      <c r="F16" s="6"/>
      <c r="G16" s="6">
        <v>1</v>
      </c>
      <c r="H16" s="6"/>
      <c r="I16" s="40"/>
      <c r="J16" s="44"/>
      <c r="K16" s="6"/>
      <c r="L16" s="6"/>
      <c r="M16" s="6"/>
      <c r="N16" s="45"/>
      <c r="O16"/>
      <c r="P16" s="6"/>
      <c r="Q16" s="6"/>
      <c r="R16" s="6"/>
      <c r="S16" s="6"/>
      <c r="T16" s="6"/>
      <c r="U16" s="40"/>
      <c r="V16" s="44">
        <v>1</v>
      </c>
      <c r="W16" s="6">
        <v>1</v>
      </c>
      <c r="X16" s="6">
        <v>1</v>
      </c>
      <c r="Y16" s="6"/>
      <c r="Z16" s="45"/>
      <c r="AA16" s="40"/>
      <c r="AB16" s="55">
        <v>3</v>
      </c>
      <c r="AC16" s="3">
        <v>1</v>
      </c>
      <c r="AD16" s="3"/>
      <c r="AE16" s="2"/>
      <c r="AF16" s="2"/>
      <c r="AG16"/>
      <c r="AH16" s="46"/>
      <c r="AI16" s="2"/>
      <c r="AJ16" s="2"/>
      <c r="AK16" s="2"/>
      <c r="AL16" s="47"/>
      <c r="AM16"/>
      <c r="AN16" s="2">
        <v>2</v>
      </c>
      <c r="AO16" s="2">
        <v>1</v>
      </c>
      <c r="AP16" s="2">
        <v>1</v>
      </c>
      <c r="AQ16" s="2"/>
      <c r="AR16" s="2"/>
      <c r="AS16"/>
      <c r="AT16" s="46"/>
      <c r="AU16" s="2"/>
      <c r="AV16" s="2"/>
      <c r="AW16" s="2"/>
      <c r="AX16" s="47"/>
      <c r="AZ16" s="1"/>
      <c r="BA16" s="1">
        <v>1</v>
      </c>
      <c r="BB16" s="1"/>
      <c r="BC16" s="1">
        <v>1</v>
      </c>
      <c r="BD16" s="1"/>
      <c r="BF16" s="2">
        <v>4</v>
      </c>
      <c r="BG16" s="2">
        <v>1</v>
      </c>
      <c r="BH16" s="2">
        <v>1</v>
      </c>
      <c r="BI16" s="2"/>
      <c r="BJ16" s="2"/>
      <c r="BL16" s="2">
        <v>2</v>
      </c>
      <c r="BM16" s="2"/>
      <c r="BN16" s="2">
        <v>1</v>
      </c>
      <c r="BO16" s="2"/>
      <c r="BP16" s="2"/>
      <c r="BR16" s="2">
        <v>5</v>
      </c>
      <c r="BS16" s="2">
        <v>1</v>
      </c>
      <c r="BT16" s="2"/>
      <c r="BU16" s="2"/>
      <c r="BV16" s="2"/>
      <c r="BW16" s="2"/>
      <c r="BX16" s="2">
        <v>4</v>
      </c>
      <c r="BY16" s="2">
        <v>1</v>
      </c>
      <c r="BZ16" s="2"/>
      <c r="CA16" s="2">
        <v>1</v>
      </c>
      <c r="CB16" s="2"/>
      <c r="CD16" s="2">
        <v>7</v>
      </c>
      <c r="CE16" s="2"/>
      <c r="CF16" s="2">
        <v>1</v>
      </c>
      <c r="CG16" s="2"/>
      <c r="CH16" s="2"/>
      <c r="CI16" s="2"/>
      <c r="CJ16" s="2">
        <v>1</v>
      </c>
      <c r="CK16" s="2">
        <v>1</v>
      </c>
      <c r="CL16" s="2"/>
      <c r="CM16" s="2"/>
      <c r="CN16" s="2"/>
      <c r="CO16" s="2"/>
      <c r="CP16" s="2"/>
      <c r="CQ16" s="2"/>
      <c r="CR16" s="2"/>
      <c r="CS16" s="2"/>
      <c r="CT16" s="2"/>
    </row>
    <row r="17" spans="1:98" s="9" customFormat="1" ht="12.75" customHeight="1">
      <c r="A17" s="56">
        <f>A16+1</f>
        <v>12</v>
      </c>
      <c r="B17" s="57" t="s">
        <v>467</v>
      </c>
      <c r="C17" s="58"/>
      <c r="D17" s="56"/>
      <c r="E17" s="56"/>
      <c r="F17" s="56"/>
      <c r="G17" s="56"/>
      <c r="H17" s="56"/>
      <c r="I17" s="59"/>
      <c r="J17" s="60">
        <v>3</v>
      </c>
      <c r="K17" s="56">
        <v>1</v>
      </c>
      <c r="L17" s="56">
        <v>1</v>
      </c>
      <c r="M17" s="56">
        <v>1</v>
      </c>
      <c r="N17" s="61"/>
      <c r="O17" s="59"/>
      <c r="P17" s="56"/>
      <c r="Q17" s="56"/>
      <c r="R17" s="56"/>
      <c r="S17" s="56"/>
      <c r="T17" s="56"/>
      <c r="U17" s="59"/>
      <c r="V17" s="60">
        <v>6</v>
      </c>
      <c r="W17" s="56">
        <v>1</v>
      </c>
      <c r="X17" s="56"/>
      <c r="Y17" s="56"/>
      <c r="Z17" s="61"/>
      <c r="AA17" s="59"/>
      <c r="AB17" s="8"/>
      <c r="AC17" s="8"/>
      <c r="AD17" s="8"/>
      <c r="AE17" s="8"/>
      <c r="AF17" s="8"/>
      <c r="AG17" s="62"/>
      <c r="AH17" s="63"/>
      <c r="AI17" s="8">
        <v>1</v>
      </c>
      <c r="AJ17" s="8"/>
      <c r="AK17" s="8"/>
      <c r="AL17" s="64"/>
      <c r="AM17" s="62"/>
      <c r="AN17" s="8"/>
      <c r="AO17" s="8"/>
      <c r="AP17" s="8"/>
      <c r="AQ17" s="8">
        <v>1</v>
      </c>
      <c r="AR17" s="8"/>
      <c r="AS17" s="62"/>
      <c r="AT17" s="63"/>
      <c r="AU17" s="8"/>
      <c r="AV17" s="8"/>
      <c r="AW17" s="8"/>
      <c r="AX17" s="64"/>
      <c r="AZ17" s="65">
        <v>2</v>
      </c>
      <c r="BA17" s="65">
        <v>1</v>
      </c>
      <c r="BB17" s="65">
        <v>1</v>
      </c>
      <c r="BC17" s="65"/>
      <c r="BD17" s="65"/>
      <c r="BF17" s="8"/>
      <c r="BG17" s="8"/>
      <c r="BH17" s="8"/>
      <c r="BI17" s="8"/>
      <c r="BJ17" s="8"/>
      <c r="BL17" s="8"/>
      <c r="BM17" s="8"/>
      <c r="BN17" s="8"/>
      <c r="BO17" s="8"/>
      <c r="BP17" s="8"/>
      <c r="BR17" s="8">
        <v>1</v>
      </c>
      <c r="BS17" s="8">
        <v>2</v>
      </c>
      <c r="BT17" s="8">
        <v>1</v>
      </c>
      <c r="BU17" s="8">
        <v>1</v>
      </c>
      <c r="BV17" s="8"/>
      <c r="BW17" s="8"/>
      <c r="BX17" s="8"/>
      <c r="BY17" s="8"/>
      <c r="BZ17" s="8"/>
      <c r="CA17" s="66"/>
      <c r="CB17" s="66"/>
      <c r="CD17" s="8"/>
      <c r="CE17" s="8"/>
      <c r="CF17" s="8"/>
      <c r="CG17" s="67">
        <v>1</v>
      </c>
      <c r="CH17" s="6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</row>
    <row r="18" spans="1:98" ht="15.75" customHeight="1">
      <c r="A18" s="6">
        <f>A17+1</f>
        <v>13</v>
      </c>
      <c r="B18" s="52" t="s">
        <v>468</v>
      </c>
      <c r="C18" s="53"/>
      <c r="D18" s="6"/>
      <c r="E18" s="6"/>
      <c r="F18" s="6"/>
      <c r="G18" s="6"/>
      <c r="H18" s="6"/>
      <c r="I18" s="40"/>
      <c r="J18" s="44">
        <v>3</v>
      </c>
      <c r="K18" s="6"/>
      <c r="L18" s="6">
        <v>1</v>
      </c>
      <c r="M18" s="6">
        <v>1</v>
      </c>
      <c r="N18" s="45"/>
      <c r="O18"/>
      <c r="P18" s="6"/>
      <c r="Q18" s="6"/>
      <c r="R18" s="6"/>
      <c r="S18" s="6"/>
      <c r="T18" s="6"/>
      <c r="U18" s="40"/>
      <c r="V18" s="44"/>
      <c r="W18" s="6"/>
      <c r="X18" s="6"/>
      <c r="Y18" s="6"/>
      <c r="Z18" s="45"/>
      <c r="AA18" s="40"/>
      <c r="AB18" s="2"/>
      <c r="AC18" s="2"/>
      <c r="AD18" s="69"/>
      <c r="AE18" s="70"/>
      <c r="AF18" s="2"/>
      <c r="AG18"/>
      <c r="AH18" s="46"/>
      <c r="AI18" s="2"/>
      <c r="AJ18" s="2"/>
      <c r="AK18" s="2"/>
      <c r="AL18" s="47"/>
      <c r="AM18"/>
      <c r="AN18" s="2"/>
      <c r="AO18" s="2"/>
      <c r="AP18" s="2"/>
      <c r="AQ18" s="2"/>
      <c r="AR18" s="2"/>
      <c r="AS18"/>
      <c r="AT18" s="46"/>
      <c r="AU18" s="2"/>
      <c r="AV18" s="2"/>
      <c r="AW18" s="2"/>
      <c r="AX18" s="47"/>
      <c r="AZ18" s="1"/>
      <c r="BA18" s="1"/>
      <c r="BB18" s="1"/>
      <c r="BC18" s="1"/>
      <c r="BD18" s="1"/>
      <c r="BF18" s="2"/>
      <c r="BG18" s="2"/>
      <c r="BH18" s="2"/>
      <c r="BI18" s="2"/>
      <c r="BJ18" s="2"/>
      <c r="BL18" s="2"/>
      <c r="BM18" s="2"/>
      <c r="BN18" s="2"/>
      <c r="BO18" s="2"/>
      <c r="BP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</row>
    <row r="19" spans="1:98" ht="15.75" customHeight="1">
      <c r="A19" s="6"/>
      <c r="B19" s="52" t="s">
        <v>469</v>
      </c>
      <c r="C19" s="53"/>
      <c r="D19" s="6"/>
      <c r="E19" s="6"/>
      <c r="F19" s="6"/>
      <c r="G19" s="6"/>
      <c r="H19" s="6"/>
      <c r="I19" s="40"/>
      <c r="J19" s="44"/>
      <c r="K19" s="6"/>
      <c r="L19" s="6"/>
      <c r="M19" s="6"/>
      <c r="N19" s="45"/>
      <c r="O19"/>
      <c r="P19" s="6"/>
      <c r="Q19" s="6"/>
      <c r="R19" s="6"/>
      <c r="S19" s="6"/>
      <c r="T19" s="6"/>
      <c r="U19" s="40"/>
      <c r="V19" s="44"/>
      <c r="W19" s="6"/>
      <c r="X19" s="6"/>
      <c r="Y19" s="6"/>
      <c r="Z19" s="45"/>
      <c r="AA19" s="40"/>
      <c r="AB19" s="2"/>
      <c r="AC19" s="2"/>
      <c r="AD19" s="69"/>
      <c r="AE19" s="70"/>
      <c r="AF19" s="2"/>
      <c r="AG19"/>
      <c r="AH19" s="46"/>
      <c r="AI19" s="2"/>
      <c r="AJ19" s="2"/>
      <c r="AK19" s="2"/>
      <c r="AL19" s="47"/>
      <c r="AM19"/>
      <c r="AN19" s="2"/>
      <c r="AO19" s="2"/>
      <c r="AP19" s="2"/>
      <c r="AQ19" s="2"/>
      <c r="AR19" s="2"/>
      <c r="AS19"/>
      <c r="AT19" s="46"/>
      <c r="AU19" s="2"/>
      <c r="AV19" s="2"/>
      <c r="AW19" s="2"/>
      <c r="AX19" s="47"/>
      <c r="AZ19" s="1"/>
      <c r="BA19" s="1"/>
      <c r="BB19" s="1"/>
      <c r="BC19" s="1"/>
      <c r="BD19" s="1"/>
      <c r="BF19" s="2"/>
      <c r="BG19" s="2"/>
      <c r="BH19" s="2"/>
      <c r="BI19" s="2"/>
      <c r="BJ19" s="2"/>
      <c r="BL19" s="2"/>
      <c r="BM19" s="2"/>
      <c r="BN19" s="2"/>
      <c r="BO19" s="2"/>
      <c r="BP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D19" s="2">
        <v>1</v>
      </c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</row>
    <row r="20" spans="1:98" ht="15.75" customHeight="1">
      <c r="A20" s="6">
        <f>A18+1</f>
        <v>14</v>
      </c>
      <c r="B20" s="52" t="s">
        <v>430</v>
      </c>
      <c r="C20" s="53"/>
      <c r="D20" s="6"/>
      <c r="E20" s="6"/>
      <c r="F20" s="6"/>
      <c r="G20" s="6"/>
      <c r="H20" s="6"/>
      <c r="I20" s="40"/>
      <c r="J20" s="44"/>
      <c r="K20" s="6"/>
      <c r="L20" s="6"/>
      <c r="M20" s="6"/>
      <c r="N20" s="45"/>
      <c r="O20"/>
      <c r="P20" s="6"/>
      <c r="Q20" s="6"/>
      <c r="R20" s="6"/>
      <c r="S20" s="6"/>
      <c r="T20" s="6"/>
      <c r="U20" s="40"/>
      <c r="V20" s="44"/>
      <c r="W20" s="6"/>
      <c r="X20" s="6"/>
      <c r="Y20" s="6"/>
      <c r="Z20" s="45"/>
      <c r="AA20" s="40"/>
      <c r="AB20" s="2"/>
      <c r="AC20" s="2"/>
      <c r="AD20" s="69"/>
      <c r="AE20" s="71"/>
      <c r="AF20" s="2"/>
      <c r="AG20"/>
      <c r="AH20" s="46"/>
      <c r="AI20" s="2"/>
      <c r="AJ20" s="2"/>
      <c r="AK20" s="2"/>
      <c r="AL20" s="47"/>
      <c r="AM20"/>
      <c r="AN20" s="2"/>
      <c r="AO20" s="2"/>
      <c r="AP20" s="2"/>
      <c r="AQ20" s="2"/>
      <c r="AR20" s="2"/>
      <c r="AS20"/>
      <c r="AT20" s="46"/>
      <c r="AU20" s="2"/>
      <c r="AV20" s="2"/>
      <c r="AW20" s="2"/>
      <c r="AX20" s="47"/>
      <c r="AZ20" s="1"/>
      <c r="BA20" s="1"/>
      <c r="BB20" s="1"/>
      <c r="BC20" s="1"/>
      <c r="BD20" s="1"/>
      <c r="BF20" s="2">
        <v>1</v>
      </c>
      <c r="BG20" s="2">
        <v>3</v>
      </c>
      <c r="BH20" s="2">
        <v>4</v>
      </c>
      <c r="BI20" s="2">
        <v>1</v>
      </c>
      <c r="BJ20" s="2"/>
      <c r="BL20" s="2"/>
      <c r="BM20" s="2"/>
      <c r="BN20" s="2"/>
      <c r="BO20" s="2"/>
      <c r="BP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</row>
    <row r="21" spans="1:98" ht="12.75" customHeight="1">
      <c r="A21" s="6">
        <f t="shared" ref="A21:A64" si="0">A20+1</f>
        <v>15</v>
      </c>
      <c r="B21" s="52" t="s">
        <v>2</v>
      </c>
      <c r="C21" s="53"/>
      <c r="D21" s="6"/>
      <c r="E21" s="6"/>
      <c r="F21" s="6"/>
      <c r="G21" s="6"/>
      <c r="H21" s="6"/>
      <c r="I21" s="40"/>
      <c r="J21" s="44">
        <v>1</v>
      </c>
      <c r="K21" s="6"/>
      <c r="L21" s="6"/>
      <c r="M21" s="6"/>
      <c r="N21" s="45"/>
      <c r="O21"/>
      <c r="P21" s="6"/>
      <c r="Q21" s="6"/>
      <c r="R21" s="6"/>
      <c r="S21" s="6"/>
      <c r="T21" s="6"/>
      <c r="U21" s="40"/>
      <c r="V21" s="44"/>
      <c r="W21" s="6"/>
      <c r="X21" s="6"/>
      <c r="Y21" s="6"/>
      <c r="Z21" s="45"/>
      <c r="AA21" s="40"/>
      <c r="AB21" s="2"/>
      <c r="AC21" s="2"/>
      <c r="AD21" s="2"/>
      <c r="AE21" s="2"/>
      <c r="AF21" s="2"/>
      <c r="AG21"/>
      <c r="AH21" s="46">
        <v>5</v>
      </c>
      <c r="AI21" s="2">
        <v>2</v>
      </c>
      <c r="AJ21" s="2">
        <v>1</v>
      </c>
      <c r="AK21" s="2">
        <v>1</v>
      </c>
      <c r="AL21" s="47"/>
      <c r="AM21"/>
      <c r="AN21" s="2"/>
      <c r="AO21" s="2"/>
      <c r="AP21" s="2"/>
      <c r="AQ21" s="2"/>
      <c r="AR21" s="2">
        <v>1</v>
      </c>
      <c r="AS21"/>
      <c r="AT21" s="46">
        <v>3</v>
      </c>
      <c r="AU21" s="2">
        <v>1</v>
      </c>
      <c r="AV21" s="2">
        <v>1</v>
      </c>
      <c r="AW21" s="2"/>
      <c r="AX21" s="47"/>
      <c r="AZ21" s="1">
        <v>4</v>
      </c>
      <c r="BA21" s="1">
        <v>1</v>
      </c>
      <c r="BB21" s="1"/>
      <c r="BC21" s="1"/>
      <c r="BD21" s="1"/>
      <c r="BF21" s="2"/>
      <c r="BG21" s="2"/>
      <c r="BH21" s="2"/>
      <c r="BI21" s="2"/>
      <c r="BJ21" s="2"/>
      <c r="BL21" s="2"/>
      <c r="BM21" s="2"/>
      <c r="BN21" s="2"/>
      <c r="BO21" s="2"/>
      <c r="BP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</row>
    <row r="22" spans="1:98" ht="15.75" customHeight="1">
      <c r="A22" s="6">
        <f t="shared" si="0"/>
        <v>16</v>
      </c>
      <c r="B22" s="52" t="s">
        <v>470</v>
      </c>
      <c r="C22" s="53"/>
      <c r="D22" s="6"/>
      <c r="E22" s="6"/>
      <c r="F22" s="6"/>
      <c r="G22" s="6"/>
      <c r="H22" s="6"/>
      <c r="I22" s="40"/>
      <c r="J22" s="44"/>
      <c r="K22" s="6"/>
      <c r="L22" s="6"/>
      <c r="M22" s="6"/>
      <c r="N22" s="45"/>
      <c r="O22"/>
      <c r="P22" s="6"/>
      <c r="Q22" s="6"/>
      <c r="R22" s="6"/>
      <c r="S22" s="6"/>
      <c r="T22" s="6"/>
      <c r="U22" s="40"/>
      <c r="V22" s="44"/>
      <c r="W22" s="6"/>
      <c r="X22" s="6"/>
      <c r="Y22" s="6"/>
      <c r="Z22" s="45"/>
      <c r="AA22" s="40"/>
      <c r="AB22" s="2"/>
      <c r="AC22" s="2"/>
      <c r="AD22" s="72"/>
      <c r="AE22" s="2"/>
      <c r="AF22" s="2"/>
      <c r="AG22"/>
      <c r="AH22" s="46"/>
      <c r="AI22" s="2"/>
      <c r="AJ22" s="2"/>
      <c r="AK22" s="2"/>
      <c r="AL22" s="47"/>
      <c r="AM22"/>
      <c r="AN22" s="2"/>
      <c r="AO22" s="2"/>
      <c r="AP22" s="2"/>
      <c r="AQ22" s="2"/>
      <c r="AR22" s="2"/>
      <c r="AS22"/>
      <c r="AT22" s="46"/>
      <c r="AU22" s="2"/>
      <c r="AV22" s="2"/>
      <c r="AW22" s="2"/>
      <c r="AX22" s="47"/>
      <c r="AZ22" s="1"/>
      <c r="BA22" s="1"/>
      <c r="BB22" s="1"/>
      <c r="BC22" s="1"/>
      <c r="BD22" s="1"/>
      <c r="BF22" s="2"/>
      <c r="BG22" s="2"/>
      <c r="BH22" s="2"/>
      <c r="BI22" s="2"/>
      <c r="BJ22" s="2"/>
      <c r="BL22" s="2"/>
      <c r="BM22" s="2"/>
      <c r="BN22" s="2"/>
      <c r="BO22" s="2"/>
      <c r="BP22" s="2"/>
      <c r="BR22" s="2"/>
      <c r="BS22" s="2"/>
      <c r="BT22" s="2"/>
      <c r="BU22" s="2"/>
      <c r="BV22" s="2"/>
      <c r="BW22" s="2"/>
      <c r="BX22" s="2"/>
      <c r="BY22" s="2"/>
      <c r="BZ22" s="2">
        <v>1</v>
      </c>
      <c r="CA22" s="2"/>
      <c r="CB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1:98" ht="15.75" customHeight="1">
      <c r="A23" s="6">
        <f t="shared" si="0"/>
        <v>17</v>
      </c>
      <c r="B23" s="52" t="s">
        <v>471</v>
      </c>
      <c r="C23" s="53"/>
      <c r="D23" s="6"/>
      <c r="E23" s="6"/>
      <c r="F23" s="6"/>
      <c r="G23" s="6"/>
      <c r="H23" s="6"/>
      <c r="I23" s="40"/>
      <c r="J23" s="44"/>
      <c r="K23" s="6"/>
      <c r="L23" s="6"/>
      <c r="M23" s="6"/>
      <c r="N23" s="45"/>
      <c r="O23"/>
      <c r="P23" s="6"/>
      <c r="Q23" s="6"/>
      <c r="R23" s="6"/>
      <c r="S23" s="6"/>
      <c r="T23" s="6"/>
      <c r="U23" s="40"/>
      <c r="V23" s="44"/>
      <c r="W23" s="6"/>
      <c r="X23" s="6"/>
      <c r="Y23" s="6"/>
      <c r="Z23" s="45"/>
      <c r="AA23" s="40"/>
      <c r="AB23" s="2"/>
      <c r="AC23" s="2"/>
      <c r="AD23" s="72"/>
      <c r="AE23" s="71"/>
      <c r="AF23" s="2"/>
      <c r="AG23"/>
      <c r="AH23" s="46"/>
      <c r="AI23" s="2"/>
      <c r="AJ23" s="2"/>
      <c r="AK23" s="2"/>
      <c r="AL23" s="47"/>
      <c r="AM23"/>
      <c r="AN23" s="2"/>
      <c r="AO23" s="2"/>
      <c r="AP23" s="2"/>
      <c r="AQ23" s="2"/>
      <c r="AR23" s="2"/>
      <c r="AS23"/>
      <c r="AT23" s="46"/>
      <c r="AU23" s="2"/>
      <c r="AV23" s="2"/>
      <c r="AW23" s="2"/>
      <c r="AX23" s="47"/>
      <c r="AZ23" s="1"/>
      <c r="BA23" s="1"/>
      <c r="BB23" s="1"/>
      <c r="BC23" s="1"/>
      <c r="BD23" s="1"/>
      <c r="BF23" s="2"/>
      <c r="BG23" s="2"/>
      <c r="BH23" s="2"/>
      <c r="BI23" s="2"/>
      <c r="BJ23" s="2"/>
      <c r="BL23" s="2"/>
      <c r="BM23" s="2"/>
      <c r="BN23" s="2"/>
      <c r="BO23" s="2"/>
      <c r="BP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</row>
    <row r="24" spans="1:98" ht="15.75" customHeight="1">
      <c r="A24" s="6">
        <f t="shared" si="0"/>
        <v>18</v>
      </c>
      <c r="B24" s="52" t="s">
        <v>472</v>
      </c>
      <c r="C24" s="53"/>
      <c r="D24" s="6"/>
      <c r="E24" s="6"/>
      <c r="F24" s="6"/>
      <c r="G24" s="6"/>
      <c r="H24" s="6"/>
      <c r="I24" s="40"/>
      <c r="J24" s="44"/>
      <c r="K24" s="6"/>
      <c r="L24" s="6"/>
      <c r="M24" s="6"/>
      <c r="N24" s="45"/>
      <c r="O24"/>
      <c r="P24" s="6"/>
      <c r="Q24" s="6"/>
      <c r="R24" s="6"/>
      <c r="S24" s="6"/>
      <c r="T24" s="6"/>
      <c r="U24" s="40"/>
      <c r="V24" s="44"/>
      <c r="W24" s="6"/>
      <c r="X24" s="6"/>
      <c r="Y24" s="6"/>
      <c r="Z24" s="45"/>
      <c r="AA24" s="40"/>
      <c r="AB24" s="2"/>
      <c r="AC24" s="2"/>
      <c r="AD24" s="69"/>
      <c r="AE24" s="71"/>
      <c r="AF24" s="2"/>
      <c r="AG24"/>
      <c r="AH24" s="46"/>
      <c r="AI24" s="2"/>
      <c r="AJ24" s="2"/>
      <c r="AK24" s="2"/>
      <c r="AL24" s="47"/>
      <c r="AM24"/>
      <c r="AN24" s="2"/>
      <c r="AO24" s="2"/>
      <c r="AP24" s="2"/>
      <c r="AQ24" s="2"/>
      <c r="AR24" s="2"/>
      <c r="AS24"/>
      <c r="AT24" s="46"/>
      <c r="AU24" s="2"/>
      <c r="AV24" s="2"/>
      <c r="AW24" s="2"/>
      <c r="AX24" s="47"/>
      <c r="AZ24" s="1"/>
      <c r="BA24" s="1"/>
      <c r="BB24" s="1"/>
      <c r="BC24" s="1"/>
      <c r="BD24" s="1"/>
      <c r="BF24" s="2"/>
      <c r="BG24" s="2"/>
      <c r="BH24" s="2"/>
      <c r="BI24" s="2"/>
      <c r="BJ24" s="2"/>
      <c r="BL24" s="2"/>
      <c r="BM24" s="2"/>
      <c r="BN24" s="2"/>
      <c r="BO24" s="2"/>
      <c r="BP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</row>
    <row r="25" spans="1:98" ht="15.75" customHeight="1">
      <c r="A25" s="6">
        <f t="shared" si="0"/>
        <v>19</v>
      </c>
      <c r="B25" s="52" t="s">
        <v>423</v>
      </c>
      <c r="C25" s="53"/>
      <c r="D25" s="6"/>
      <c r="E25" s="6"/>
      <c r="F25" s="6"/>
      <c r="G25" s="6"/>
      <c r="H25" s="6"/>
      <c r="I25" s="40"/>
      <c r="J25" s="44">
        <v>4</v>
      </c>
      <c r="K25" s="6">
        <v>1</v>
      </c>
      <c r="L25" s="6">
        <v>1</v>
      </c>
      <c r="M25" s="6">
        <v>1</v>
      </c>
      <c r="N25" s="45"/>
      <c r="O25"/>
      <c r="P25" s="6"/>
      <c r="Q25" s="6"/>
      <c r="R25" s="6"/>
      <c r="S25" s="6"/>
      <c r="T25" s="6"/>
      <c r="U25" s="40"/>
      <c r="V25" s="44"/>
      <c r="W25" s="6"/>
      <c r="X25" s="6"/>
      <c r="Y25" s="6"/>
      <c r="Z25" s="45"/>
      <c r="AA25" s="40"/>
      <c r="AB25" s="2"/>
      <c r="AC25" s="2"/>
      <c r="AD25" s="69"/>
      <c r="AE25" s="71"/>
      <c r="AF25" s="2"/>
      <c r="AG25"/>
      <c r="AH25" s="46"/>
      <c r="AI25" s="2"/>
      <c r="AJ25" s="2"/>
      <c r="AK25" s="2"/>
      <c r="AL25" s="47"/>
      <c r="AM25"/>
      <c r="AN25" s="2"/>
      <c r="AO25" s="2"/>
      <c r="AP25" s="2"/>
      <c r="AQ25" s="2"/>
      <c r="AR25" s="2"/>
      <c r="AS25"/>
      <c r="AT25" s="46"/>
      <c r="AU25" s="2"/>
      <c r="AV25" s="2"/>
      <c r="AW25" s="2"/>
      <c r="AX25" s="47"/>
      <c r="AZ25" s="1"/>
      <c r="BA25" s="1"/>
      <c r="BB25" s="1"/>
      <c r="BC25" s="1"/>
      <c r="BD25" s="1"/>
      <c r="BF25" s="2"/>
      <c r="BG25" s="2"/>
      <c r="BH25" s="2"/>
      <c r="BI25" s="2"/>
      <c r="BJ25" s="2"/>
      <c r="BL25" s="2"/>
      <c r="BM25" s="2"/>
      <c r="BN25" s="2"/>
      <c r="BO25" s="2"/>
      <c r="BP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D25" s="2"/>
      <c r="CE25" s="2"/>
      <c r="CF25" s="2">
        <v>1</v>
      </c>
      <c r="CG25" s="2"/>
      <c r="CH25" s="2"/>
      <c r="CI25" s="2"/>
      <c r="CJ25" s="2"/>
      <c r="CK25" s="2"/>
      <c r="CL25" s="2"/>
      <c r="CM25" s="2"/>
      <c r="CN25" s="2"/>
      <c r="CO25" s="2"/>
      <c r="CP25" s="2">
        <v>1</v>
      </c>
      <c r="CQ25" s="2"/>
      <c r="CR25" s="2">
        <v>2</v>
      </c>
      <c r="CS25" s="2"/>
      <c r="CT25" s="2"/>
    </row>
    <row r="26" spans="1:98" ht="12.75" customHeight="1">
      <c r="A26" s="6">
        <f t="shared" si="0"/>
        <v>20</v>
      </c>
      <c r="B26" s="52" t="s">
        <v>473</v>
      </c>
      <c r="C26" s="53"/>
      <c r="D26" s="6"/>
      <c r="E26" s="6"/>
      <c r="F26" s="6"/>
      <c r="G26" s="6"/>
      <c r="H26" s="6"/>
      <c r="I26" s="40"/>
      <c r="J26" s="44"/>
      <c r="K26" s="6"/>
      <c r="L26" s="6"/>
      <c r="M26" s="6"/>
      <c r="N26" s="45"/>
      <c r="O26"/>
      <c r="P26" s="6"/>
      <c r="Q26" s="6"/>
      <c r="R26" s="6"/>
      <c r="S26" s="6"/>
      <c r="T26" s="6"/>
      <c r="U26" s="40"/>
      <c r="V26" s="44"/>
      <c r="W26" s="6"/>
      <c r="X26" s="6"/>
      <c r="Y26" s="6"/>
      <c r="Z26" s="45"/>
      <c r="AA26" s="40"/>
      <c r="AB26" s="2"/>
      <c r="AC26" s="2"/>
      <c r="AD26" s="2"/>
      <c r="AE26" s="2"/>
      <c r="AF26" s="2"/>
      <c r="AG26"/>
      <c r="AH26" s="46"/>
      <c r="AI26" s="2"/>
      <c r="AJ26" s="2"/>
      <c r="AK26" s="2"/>
      <c r="AL26" s="47"/>
      <c r="AM26"/>
      <c r="AN26" s="2"/>
      <c r="AO26" s="2"/>
      <c r="AP26" s="2"/>
      <c r="AQ26" s="2"/>
      <c r="AR26" s="2"/>
      <c r="AS26"/>
      <c r="AT26" s="46"/>
      <c r="AU26" s="2"/>
      <c r="AV26" s="2"/>
      <c r="AW26" s="2"/>
      <c r="AX26" s="47"/>
      <c r="AZ26" s="1"/>
      <c r="BA26" s="1"/>
      <c r="BB26" s="1"/>
      <c r="BC26" s="1"/>
      <c r="BD26" s="1"/>
      <c r="BF26" s="2"/>
      <c r="BG26" s="2"/>
      <c r="BH26" s="2"/>
      <c r="BI26" s="2"/>
      <c r="BJ26" s="2"/>
      <c r="BL26" s="2"/>
      <c r="BM26" s="2"/>
      <c r="BN26" s="2"/>
      <c r="BO26" s="2"/>
      <c r="BP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</row>
    <row r="27" spans="1:98" ht="15.75" customHeight="1">
      <c r="A27" s="6">
        <f t="shared" si="0"/>
        <v>21</v>
      </c>
      <c r="B27" s="52" t="s">
        <v>474</v>
      </c>
      <c r="C27" s="53"/>
      <c r="D27" s="6"/>
      <c r="E27" s="6"/>
      <c r="F27" s="6"/>
      <c r="G27" s="6"/>
      <c r="H27" s="6"/>
      <c r="I27" s="40"/>
      <c r="J27" s="44"/>
      <c r="K27" s="6"/>
      <c r="L27" s="6"/>
      <c r="M27" s="6"/>
      <c r="N27" s="45"/>
      <c r="O27"/>
      <c r="P27" s="6"/>
      <c r="Q27" s="6"/>
      <c r="R27" s="6"/>
      <c r="S27" s="6"/>
      <c r="T27" s="6"/>
      <c r="U27" s="40"/>
      <c r="V27" s="44"/>
      <c r="W27" s="6"/>
      <c r="X27" s="6"/>
      <c r="Y27" s="6"/>
      <c r="Z27" s="45"/>
      <c r="AA27" s="40"/>
      <c r="AB27" s="2"/>
      <c r="AC27" s="2"/>
      <c r="AD27" s="72"/>
      <c r="AE27" s="71"/>
      <c r="AF27" s="2"/>
      <c r="AG27"/>
      <c r="AH27" s="46"/>
      <c r="AI27" s="2"/>
      <c r="AJ27" s="2"/>
      <c r="AK27" s="2"/>
      <c r="AL27" s="47"/>
      <c r="AM27"/>
      <c r="AN27" s="2"/>
      <c r="AO27" s="2"/>
      <c r="AP27" s="2"/>
      <c r="AQ27" s="2"/>
      <c r="AR27" s="2"/>
      <c r="AS27"/>
      <c r="AT27" s="46"/>
      <c r="AU27" s="2"/>
      <c r="AV27" s="2"/>
      <c r="AW27" s="2"/>
      <c r="AX27" s="47"/>
      <c r="AZ27" s="1"/>
      <c r="BA27" s="1"/>
      <c r="BB27" s="1"/>
      <c r="BC27" s="1"/>
      <c r="BD27" s="1"/>
      <c r="BF27" s="2"/>
      <c r="BG27" s="2"/>
      <c r="BH27" s="2"/>
      <c r="BI27" s="2"/>
      <c r="BJ27" s="2"/>
      <c r="BL27" s="2"/>
      <c r="BM27" s="2"/>
      <c r="BN27" s="2"/>
      <c r="BO27" s="2"/>
      <c r="BP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1:98" ht="15.75" customHeight="1">
      <c r="A28" s="6">
        <f t="shared" si="0"/>
        <v>22</v>
      </c>
      <c r="B28" s="52" t="s">
        <v>475</v>
      </c>
      <c r="C28" s="53"/>
      <c r="D28" s="6"/>
      <c r="E28" s="6"/>
      <c r="F28" s="6"/>
      <c r="G28" s="6"/>
      <c r="H28" s="6"/>
      <c r="I28" s="40"/>
      <c r="J28" s="44"/>
      <c r="K28" s="6"/>
      <c r="L28" s="6"/>
      <c r="M28" s="6"/>
      <c r="N28" s="45"/>
      <c r="O28"/>
      <c r="P28" s="6">
        <v>1</v>
      </c>
      <c r="Q28" s="6">
        <v>1</v>
      </c>
      <c r="R28" s="6">
        <v>1</v>
      </c>
      <c r="S28" s="6">
        <v>1</v>
      </c>
      <c r="T28" s="6"/>
      <c r="U28" s="40"/>
      <c r="V28" s="44"/>
      <c r="W28" s="6"/>
      <c r="X28" s="6"/>
      <c r="Y28" s="6"/>
      <c r="Z28" s="45"/>
      <c r="AA28" s="40"/>
      <c r="AB28" s="2"/>
      <c r="AC28" s="2"/>
      <c r="AD28" s="72"/>
      <c r="AE28" s="71"/>
      <c r="AF28" s="2"/>
      <c r="AG28"/>
      <c r="AH28" s="46"/>
      <c r="AI28" s="2"/>
      <c r="AJ28" s="2"/>
      <c r="AK28" s="2"/>
      <c r="AL28" s="47"/>
      <c r="AM28"/>
      <c r="AN28" s="2"/>
      <c r="AO28" s="2"/>
      <c r="AP28" s="2"/>
      <c r="AQ28" s="2"/>
      <c r="AR28" s="2"/>
      <c r="AS28"/>
      <c r="AT28" s="46"/>
      <c r="AU28" s="2"/>
      <c r="AV28" s="2"/>
      <c r="AW28" s="2"/>
      <c r="AX28" s="47"/>
      <c r="AZ28" s="1">
        <v>5</v>
      </c>
      <c r="BA28" s="1">
        <v>1</v>
      </c>
      <c r="BB28" s="1">
        <v>1</v>
      </c>
      <c r="BC28" s="1">
        <v>1</v>
      </c>
      <c r="BD28" s="1"/>
      <c r="BF28" s="2"/>
      <c r="BG28" s="2"/>
      <c r="BH28" s="2"/>
      <c r="BI28" s="2"/>
      <c r="BJ28" s="2"/>
      <c r="BL28" s="2"/>
      <c r="BM28" s="2"/>
      <c r="BN28" s="2">
        <v>1</v>
      </c>
      <c r="BO28" s="2"/>
      <c r="BP28" s="2"/>
      <c r="BR28" s="2"/>
      <c r="BS28" s="2"/>
      <c r="BT28" s="2"/>
      <c r="BU28" s="2"/>
      <c r="BV28" s="2"/>
      <c r="BW28" s="2"/>
      <c r="BX28" s="2"/>
      <c r="BY28" s="2"/>
      <c r="BZ28" s="2">
        <v>1</v>
      </c>
      <c r="CA28" s="2"/>
      <c r="CB28" s="2"/>
      <c r="CD28" s="2"/>
      <c r="CE28" s="2">
        <v>1</v>
      </c>
      <c r="CF28" s="2">
        <v>1</v>
      </c>
      <c r="CG28" s="2"/>
      <c r="CH28" s="2"/>
      <c r="CI28" s="2"/>
      <c r="CJ28" s="2"/>
      <c r="CK28" s="2">
        <v>2</v>
      </c>
      <c r="CL28" s="2"/>
      <c r="CM28" s="2"/>
      <c r="CN28" s="2"/>
      <c r="CO28" s="2"/>
      <c r="CP28" s="2"/>
      <c r="CQ28" s="2"/>
      <c r="CR28" s="2"/>
      <c r="CS28" s="2"/>
      <c r="CT28" s="2"/>
    </row>
    <row r="29" spans="1:98" ht="15.75" customHeight="1">
      <c r="A29" s="6">
        <f t="shared" si="0"/>
        <v>23</v>
      </c>
      <c r="B29" s="52" t="s">
        <v>429</v>
      </c>
      <c r="C29" s="53"/>
      <c r="D29" s="6"/>
      <c r="E29" s="6"/>
      <c r="F29" s="6"/>
      <c r="G29" s="6"/>
      <c r="H29" s="6"/>
      <c r="I29" s="40"/>
      <c r="J29" s="44">
        <v>2</v>
      </c>
      <c r="K29" s="6"/>
      <c r="L29" s="6">
        <v>1</v>
      </c>
      <c r="M29" s="6">
        <v>1</v>
      </c>
      <c r="N29" s="45"/>
      <c r="O29"/>
      <c r="P29" s="6">
        <v>2</v>
      </c>
      <c r="Q29" s="6"/>
      <c r="R29" s="6"/>
      <c r="S29" s="6"/>
      <c r="T29" s="6"/>
      <c r="U29" s="40"/>
      <c r="V29" s="44">
        <v>1</v>
      </c>
      <c r="W29" s="6"/>
      <c r="X29" s="6"/>
      <c r="Y29" s="6"/>
      <c r="Z29" s="45"/>
      <c r="AA29" s="40"/>
      <c r="AB29" s="2"/>
      <c r="AC29" s="2"/>
      <c r="AD29" s="72"/>
      <c r="AE29" s="71"/>
      <c r="AF29" s="2"/>
      <c r="AG29"/>
      <c r="AH29" s="46"/>
      <c r="AI29" s="2"/>
      <c r="AJ29" s="2"/>
      <c r="AK29" s="2"/>
      <c r="AL29" s="47"/>
      <c r="AM29"/>
      <c r="AN29" s="2"/>
      <c r="AO29" s="2"/>
      <c r="AP29" s="2"/>
      <c r="AQ29" s="2"/>
      <c r="AR29" s="2"/>
      <c r="AS29"/>
      <c r="AT29" s="46"/>
      <c r="AU29" s="2"/>
      <c r="AV29" s="2"/>
      <c r="AW29" s="2"/>
      <c r="AX29" s="47"/>
      <c r="AZ29" s="1">
        <v>3</v>
      </c>
      <c r="BA29" s="1">
        <v>4</v>
      </c>
      <c r="BB29" s="1"/>
      <c r="BC29" s="1">
        <v>2</v>
      </c>
      <c r="BD29" s="1"/>
      <c r="BF29" s="2"/>
      <c r="BG29" s="2"/>
      <c r="BH29" s="2"/>
      <c r="BI29" s="2"/>
      <c r="BJ29" s="2"/>
      <c r="BL29" s="2"/>
      <c r="BM29" s="2"/>
      <c r="BN29" s="2"/>
      <c r="BO29" s="2"/>
      <c r="BP29" s="2"/>
      <c r="BR29" s="2"/>
      <c r="BS29" s="2"/>
      <c r="BT29" s="2"/>
      <c r="BU29" s="2"/>
      <c r="BV29" s="2"/>
      <c r="BW29" s="2"/>
      <c r="BX29" s="2">
        <v>3</v>
      </c>
      <c r="BY29" s="2">
        <v>2</v>
      </c>
      <c r="BZ29" s="2">
        <v>1</v>
      </c>
      <c r="CA29" s="2">
        <v>1</v>
      </c>
      <c r="CB29" s="2">
        <v>1</v>
      </c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 ht="15.75" customHeight="1">
      <c r="A30" s="6">
        <f t="shared" si="0"/>
        <v>24</v>
      </c>
      <c r="B30" s="52" t="s">
        <v>476</v>
      </c>
      <c r="C30" s="53"/>
      <c r="D30" s="6"/>
      <c r="E30" s="6"/>
      <c r="F30" s="6"/>
      <c r="G30" s="6"/>
      <c r="H30" s="6"/>
      <c r="I30" s="40"/>
      <c r="J30" s="44">
        <v>2</v>
      </c>
      <c r="K30" s="6">
        <v>1</v>
      </c>
      <c r="L30" s="6">
        <v>1</v>
      </c>
      <c r="M30" s="6"/>
      <c r="N30" s="45"/>
      <c r="O30"/>
      <c r="P30" s="6"/>
      <c r="Q30" s="6"/>
      <c r="R30" s="6"/>
      <c r="S30" s="6"/>
      <c r="T30" s="6"/>
      <c r="U30" s="40"/>
      <c r="V30" s="44">
        <v>2</v>
      </c>
      <c r="W30" s="6">
        <v>1</v>
      </c>
      <c r="X30" s="73"/>
      <c r="Y30" s="73"/>
      <c r="Z30" s="45"/>
      <c r="AA30" s="40"/>
      <c r="AB30" s="2"/>
      <c r="AC30" s="2"/>
      <c r="AD30" s="72"/>
      <c r="AE30" s="71"/>
      <c r="AF30" s="2"/>
      <c r="AG30"/>
      <c r="AH30" s="46"/>
      <c r="AI30" s="2"/>
      <c r="AJ30" s="2"/>
      <c r="AK30" s="2"/>
      <c r="AL30" s="47"/>
      <c r="AM30"/>
      <c r="AN30" s="2"/>
      <c r="AO30" s="2"/>
      <c r="AP30" s="2"/>
      <c r="AQ30" s="2"/>
      <c r="AR30" s="2"/>
      <c r="AS30"/>
      <c r="AT30" s="46">
        <v>3</v>
      </c>
      <c r="AU30" s="2">
        <v>1</v>
      </c>
      <c r="AV30" s="2">
        <v>1</v>
      </c>
      <c r="AW30" s="2"/>
      <c r="AX30" s="47"/>
      <c r="AZ30" s="1"/>
      <c r="BA30" s="1"/>
      <c r="BB30" s="1"/>
      <c r="BC30" s="1"/>
      <c r="BD30" s="1"/>
      <c r="BF30" s="2"/>
      <c r="BG30" s="2"/>
      <c r="BH30" s="2"/>
      <c r="BI30" s="2"/>
      <c r="BJ30" s="2"/>
      <c r="BL30" s="2"/>
      <c r="BM30" s="2"/>
      <c r="BN30" s="2"/>
      <c r="BO30" s="2"/>
      <c r="BP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D30" s="2"/>
      <c r="CE30" s="2"/>
      <c r="CF30" s="2"/>
      <c r="CG30" s="2"/>
      <c r="CH30" s="2">
        <v>1</v>
      </c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1:98" ht="15.75" customHeight="1">
      <c r="A31" s="6">
        <f t="shared" si="0"/>
        <v>25</v>
      </c>
      <c r="B31" s="52" t="s">
        <v>477</v>
      </c>
      <c r="C31" s="53"/>
      <c r="D31" s="6"/>
      <c r="E31" s="6"/>
      <c r="F31" s="6"/>
      <c r="G31" s="6"/>
      <c r="H31" s="6"/>
      <c r="I31" s="40"/>
      <c r="J31" s="44"/>
      <c r="K31" s="6"/>
      <c r="L31" s="6"/>
      <c r="M31" s="6"/>
      <c r="N31" s="45"/>
      <c r="O31"/>
      <c r="P31" s="6"/>
      <c r="Q31" s="6"/>
      <c r="R31" s="6"/>
      <c r="S31" s="6"/>
      <c r="T31" s="6"/>
      <c r="U31" s="40"/>
      <c r="V31" s="44"/>
      <c r="W31" s="6"/>
      <c r="X31" s="6"/>
      <c r="Y31" s="6"/>
      <c r="Z31" s="45"/>
      <c r="AA31" s="40"/>
      <c r="AB31" s="2"/>
      <c r="AC31" s="2"/>
      <c r="AD31" s="72"/>
      <c r="AE31" s="71"/>
      <c r="AF31" s="2"/>
      <c r="AG31"/>
      <c r="AH31" s="46"/>
      <c r="AI31" s="2"/>
      <c r="AJ31" s="2"/>
      <c r="AK31" s="2"/>
      <c r="AL31" s="47"/>
      <c r="AM31"/>
      <c r="AN31" s="2"/>
      <c r="AO31" s="2"/>
      <c r="AP31" s="2"/>
      <c r="AQ31" s="2"/>
      <c r="AR31" s="2"/>
      <c r="AS31"/>
      <c r="AT31" s="46"/>
      <c r="AU31" s="2"/>
      <c r="AV31" s="2"/>
      <c r="AW31" s="2"/>
      <c r="AX31" s="47"/>
      <c r="AZ31" s="1"/>
      <c r="BA31" s="1"/>
      <c r="BB31" s="1"/>
      <c r="BC31" s="1"/>
      <c r="BD31" s="1"/>
      <c r="BF31" s="2"/>
      <c r="BG31" s="2"/>
      <c r="BH31" s="2"/>
      <c r="BI31" s="2"/>
      <c r="BJ31" s="2"/>
      <c r="BL31" s="2">
        <v>3</v>
      </c>
      <c r="BM31" s="2">
        <v>1</v>
      </c>
      <c r="BN31" s="2">
        <v>1</v>
      </c>
      <c r="BO31" s="2"/>
      <c r="BP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1:98" ht="15.75" customHeight="1">
      <c r="A32" s="6">
        <f t="shared" si="0"/>
        <v>26</v>
      </c>
      <c r="B32" s="52" t="s">
        <v>478</v>
      </c>
      <c r="C32" s="53"/>
      <c r="D32" s="6"/>
      <c r="E32" s="6"/>
      <c r="F32" s="6"/>
      <c r="G32" s="6"/>
      <c r="H32" s="6"/>
      <c r="I32" s="40"/>
      <c r="J32" s="44">
        <v>2</v>
      </c>
      <c r="K32" s="6">
        <v>1</v>
      </c>
      <c r="L32" s="6">
        <v>1</v>
      </c>
      <c r="M32" s="6">
        <v>1</v>
      </c>
      <c r="N32" s="45"/>
      <c r="O32"/>
      <c r="P32" s="6"/>
      <c r="Q32" s="6"/>
      <c r="R32" s="6"/>
      <c r="S32" s="6"/>
      <c r="T32" s="6"/>
      <c r="U32" s="40"/>
      <c r="V32" s="44"/>
      <c r="W32" s="6"/>
      <c r="X32" s="6"/>
      <c r="Y32" s="6"/>
      <c r="Z32" s="45"/>
      <c r="AA32" s="40"/>
      <c r="AB32" s="2"/>
      <c r="AC32" s="2"/>
      <c r="AD32" s="72"/>
      <c r="AE32" s="71"/>
      <c r="AF32" s="2"/>
      <c r="AG32"/>
      <c r="AH32" s="46"/>
      <c r="AI32" s="2"/>
      <c r="AJ32" s="2"/>
      <c r="AK32" s="2"/>
      <c r="AL32" s="47"/>
      <c r="AM32"/>
      <c r="AN32" s="2"/>
      <c r="AO32" s="2"/>
      <c r="AP32" s="2"/>
      <c r="AQ32" s="2"/>
      <c r="AR32" s="2"/>
      <c r="AS32"/>
      <c r="AT32" s="46"/>
      <c r="AU32" s="2"/>
      <c r="AV32" s="2"/>
      <c r="AW32" s="2"/>
      <c r="AX32" s="47"/>
      <c r="AZ32" s="1"/>
      <c r="BA32" s="1"/>
      <c r="BB32" s="1"/>
      <c r="BC32" s="1"/>
      <c r="BD32" s="1"/>
      <c r="BF32" s="2"/>
      <c r="BG32" s="2"/>
      <c r="BH32" s="2"/>
      <c r="BI32" s="2"/>
      <c r="BJ32" s="2"/>
      <c r="BL32" s="2"/>
      <c r="BM32" s="2"/>
      <c r="BN32" s="2"/>
      <c r="BO32" s="2"/>
      <c r="BP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1:98" s="9" customFormat="1" ht="12.75" customHeight="1">
      <c r="A33" s="56">
        <f t="shared" si="0"/>
        <v>27</v>
      </c>
      <c r="B33" s="57" t="s">
        <v>293</v>
      </c>
      <c r="C33" s="58"/>
      <c r="D33" s="56"/>
      <c r="E33" s="56"/>
      <c r="F33" s="56"/>
      <c r="G33" s="56"/>
      <c r="H33" s="56"/>
      <c r="I33" s="59"/>
      <c r="J33" s="60"/>
      <c r="K33" s="56"/>
      <c r="L33" s="56"/>
      <c r="M33" s="56"/>
      <c r="N33" s="61"/>
      <c r="P33" s="56"/>
      <c r="Q33" s="56"/>
      <c r="R33" s="56"/>
      <c r="S33" s="56"/>
      <c r="T33" s="56"/>
      <c r="U33" s="59"/>
      <c r="V33" s="60"/>
      <c r="W33" s="56"/>
      <c r="X33" s="56"/>
      <c r="Y33" s="56"/>
      <c r="Z33" s="61"/>
      <c r="AA33" s="59"/>
      <c r="AB33" s="74">
        <v>1</v>
      </c>
      <c r="AC33" s="74">
        <v>1</v>
      </c>
      <c r="AD33" s="74">
        <v>1</v>
      </c>
      <c r="AE33" s="74">
        <v>1</v>
      </c>
      <c r="AF33" s="10"/>
      <c r="AG33" s="75"/>
      <c r="AH33" s="63">
        <v>2</v>
      </c>
      <c r="AI33" s="8">
        <v>1</v>
      </c>
      <c r="AJ33" s="8"/>
      <c r="AK33" s="8"/>
      <c r="AL33" s="64"/>
      <c r="AN33" s="8">
        <v>4</v>
      </c>
      <c r="AO33" s="8">
        <v>1</v>
      </c>
      <c r="AP33" s="8"/>
      <c r="AQ33" s="8"/>
      <c r="AR33" s="8"/>
      <c r="AT33" s="63">
        <v>3</v>
      </c>
      <c r="AU33" s="8">
        <v>1</v>
      </c>
      <c r="AV33" s="8">
        <v>1</v>
      </c>
      <c r="AW33" s="8"/>
      <c r="AX33" s="64"/>
      <c r="AZ33" s="65">
        <v>2</v>
      </c>
      <c r="BA33" s="65">
        <v>1</v>
      </c>
      <c r="BB33" s="65"/>
      <c r="BC33" s="65"/>
      <c r="BD33" s="65"/>
      <c r="BF33" s="8"/>
      <c r="BG33" s="8"/>
      <c r="BH33" s="8"/>
      <c r="BI33" s="8"/>
      <c r="BJ33" s="8"/>
      <c r="BL33" s="8">
        <v>12</v>
      </c>
      <c r="BM33" s="8">
        <v>1</v>
      </c>
      <c r="BN33" s="8">
        <v>2</v>
      </c>
      <c r="BO33" s="8"/>
      <c r="BP33" s="8"/>
      <c r="BR33" s="8"/>
      <c r="BS33" s="8">
        <v>1</v>
      </c>
      <c r="BT33" s="8"/>
      <c r="BU33" s="8"/>
      <c r="BV33" s="8"/>
      <c r="BW33" s="8"/>
      <c r="BX33" s="8"/>
      <c r="BY33" s="8"/>
      <c r="BZ33" s="8"/>
      <c r="CA33" s="8"/>
      <c r="CB33" s="8"/>
      <c r="CD33" s="8">
        <v>2</v>
      </c>
      <c r="CE33" s="8">
        <v>2</v>
      </c>
      <c r="CF33" s="8"/>
      <c r="CG33" s="8">
        <v>1</v>
      </c>
      <c r="CH33" s="8"/>
      <c r="CI33" s="8"/>
      <c r="CJ33" s="8">
        <v>2</v>
      </c>
      <c r="CK33" s="8">
        <v>1</v>
      </c>
      <c r="CL33" s="8">
        <v>1</v>
      </c>
      <c r="CM33" s="8"/>
      <c r="CN33" s="8"/>
      <c r="CO33" s="8"/>
      <c r="CP33" s="8">
        <v>1</v>
      </c>
      <c r="CQ33" s="8"/>
      <c r="CR33" s="8"/>
      <c r="CS33" s="8"/>
      <c r="CT33" s="8"/>
    </row>
    <row r="34" spans="1:98" ht="12.75" customHeight="1">
      <c r="A34" s="6">
        <f t="shared" si="0"/>
        <v>28</v>
      </c>
      <c r="B34" s="52" t="s">
        <v>479</v>
      </c>
      <c r="C34" s="53"/>
      <c r="D34" s="6"/>
      <c r="E34" s="6"/>
      <c r="F34" s="6">
        <v>1</v>
      </c>
      <c r="G34" s="6"/>
      <c r="H34" s="6"/>
      <c r="I34" s="40"/>
      <c r="J34" s="44"/>
      <c r="K34" s="6"/>
      <c r="L34" s="6"/>
      <c r="M34" s="6"/>
      <c r="N34" s="45"/>
      <c r="O34"/>
      <c r="P34" s="6"/>
      <c r="Q34" s="6"/>
      <c r="R34" s="6"/>
      <c r="S34" s="6"/>
      <c r="T34" s="6"/>
      <c r="U34" s="40"/>
      <c r="V34" s="44"/>
      <c r="W34" s="6"/>
      <c r="X34" s="6"/>
      <c r="Y34" s="6"/>
      <c r="Z34" s="45"/>
      <c r="AA34" s="40"/>
      <c r="AB34" s="2"/>
      <c r="AC34" s="2"/>
      <c r="AD34" s="2"/>
      <c r="AE34" s="2"/>
      <c r="AF34" s="2"/>
      <c r="AG34"/>
      <c r="AH34" s="46"/>
      <c r="AI34" s="2"/>
      <c r="AJ34" s="2"/>
      <c r="AK34" s="2"/>
      <c r="AL34" s="47"/>
      <c r="AM34"/>
      <c r="AN34" s="2"/>
      <c r="AO34" s="2"/>
      <c r="AP34" s="2"/>
      <c r="AQ34" s="2"/>
      <c r="AR34" s="2"/>
      <c r="AS34"/>
      <c r="AT34" s="46"/>
      <c r="AU34" s="2"/>
      <c r="AV34" s="2"/>
      <c r="AW34" s="2"/>
      <c r="AX34" s="47"/>
      <c r="AZ34" s="1"/>
      <c r="BA34" s="1"/>
      <c r="BB34" s="1"/>
      <c r="BC34" s="1"/>
      <c r="BD34" s="1"/>
      <c r="BF34" s="2"/>
      <c r="BG34" s="2"/>
      <c r="BH34" s="2"/>
      <c r="BI34" s="2"/>
      <c r="BJ34" s="2"/>
      <c r="BL34" s="2"/>
      <c r="BM34" s="2"/>
      <c r="BN34" s="2"/>
      <c r="BO34" s="2"/>
      <c r="BP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 ht="12.75" customHeight="1">
      <c r="A35" s="6">
        <f t="shared" si="0"/>
        <v>29</v>
      </c>
      <c r="B35" s="52" t="s">
        <v>427</v>
      </c>
      <c r="C35" s="53"/>
      <c r="D35" s="6"/>
      <c r="E35" s="6"/>
      <c r="F35" s="6"/>
      <c r="G35" s="6"/>
      <c r="H35" s="6"/>
      <c r="I35" s="40"/>
      <c r="J35" s="44"/>
      <c r="K35" s="6"/>
      <c r="L35" s="6"/>
      <c r="M35" s="6"/>
      <c r="N35" s="45"/>
      <c r="O35"/>
      <c r="P35" s="6"/>
      <c r="Q35" s="6"/>
      <c r="R35" s="6"/>
      <c r="S35" s="6"/>
      <c r="T35" s="6"/>
      <c r="U35" s="40"/>
      <c r="V35" s="44"/>
      <c r="W35" s="6"/>
      <c r="X35" s="6"/>
      <c r="Y35" s="6"/>
      <c r="Z35" s="45"/>
      <c r="AA35" s="40"/>
      <c r="AB35" s="2"/>
      <c r="AC35" s="2"/>
      <c r="AD35" s="2"/>
      <c r="AE35" s="2"/>
      <c r="AF35" s="2"/>
      <c r="AG35"/>
      <c r="AH35" s="46"/>
      <c r="AI35" s="2"/>
      <c r="AJ35" s="2"/>
      <c r="AK35" s="2"/>
      <c r="AL35" s="47"/>
      <c r="AM35"/>
      <c r="AN35" s="2"/>
      <c r="AO35" s="2"/>
      <c r="AP35" s="2"/>
      <c r="AQ35" s="2">
        <v>1</v>
      </c>
      <c r="AR35" s="2"/>
      <c r="AS35"/>
      <c r="AT35" s="46"/>
      <c r="AU35" s="2"/>
      <c r="AV35" s="2">
        <v>1</v>
      </c>
      <c r="AW35" s="2"/>
      <c r="AX35" s="47"/>
      <c r="AZ35" s="1"/>
      <c r="BA35" s="1"/>
      <c r="BB35" s="1"/>
      <c r="BC35" s="1"/>
      <c r="BD35" s="1"/>
      <c r="BF35" s="2"/>
      <c r="BG35" s="2"/>
      <c r="BH35" s="2"/>
      <c r="BI35" s="2"/>
      <c r="BJ35" s="2"/>
      <c r="BL35" s="2"/>
      <c r="BM35" s="2"/>
      <c r="BN35" s="2"/>
      <c r="BO35" s="2"/>
      <c r="BP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>
        <v>4</v>
      </c>
      <c r="CQ35" s="2">
        <v>4</v>
      </c>
      <c r="CR35" s="2"/>
      <c r="CS35" s="2"/>
      <c r="CT35" s="2"/>
    </row>
    <row r="36" spans="1:98" ht="12.75" customHeight="1">
      <c r="A36" s="6">
        <f t="shared" si="0"/>
        <v>30</v>
      </c>
      <c r="B36" s="52" t="s">
        <v>480</v>
      </c>
      <c r="C36" s="53"/>
      <c r="D36" s="6"/>
      <c r="E36" s="6"/>
      <c r="F36" s="6"/>
      <c r="G36" s="6"/>
      <c r="H36" s="6"/>
      <c r="I36" s="40"/>
      <c r="J36" s="44"/>
      <c r="K36" s="6"/>
      <c r="L36" s="6"/>
      <c r="M36" s="6"/>
      <c r="N36" s="45"/>
      <c r="O36"/>
      <c r="P36" s="6"/>
      <c r="Q36" s="6"/>
      <c r="R36" s="6"/>
      <c r="S36" s="6"/>
      <c r="T36" s="6"/>
      <c r="U36" s="40"/>
      <c r="V36" s="44"/>
      <c r="W36" s="6"/>
      <c r="X36" s="6"/>
      <c r="Y36" s="6"/>
      <c r="Z36" s="45"/>
      <c r="AA36" s="40"/>
      <c r="AB36" s="2"/>
      <c r="AC36" s="2"/>
      <c r="AD36" s="2"/>
      <c r="AE36" s="2"/>
      <c r="AF36" s="2"/>
      <c r="AG36"/>
      <c r="AH36" s="46"/>
      <c r="AI36" s="2"/>
      <c r="AJ36" s="2"/>
      <c r="AK36" s="2"/>
      <c r="AL36" s="47"/>
      <c r="AM36"/>
      <c r="AN36" s="2"/>
      <c r="AO36" s="2"/>
      <c r="AP36" s="2"/>
      <c r="AQ36" s="2"/>
      <c r="AR36" s="2"/>
      <c r="AS36"/>
      <c r="AT36" s="46"/>
      <c r="AU36" s="2"/>
      <c r="AV36" s="2"/>
      <c r="AW36" s="2"/>
      <c r="AX36" s="47"/>
      <c r="AZ36" s="1"/>
      <c r="BA36" s="1"/>
      <c r="BB36" s="1"/>
      <c r="BC36" s="1"/>
      <c r="BD36" s="1"/>
      <c r="BF36" s="2"/>
      <c r="BG36" s="2"/>
      <c r="BH36" s="2"/>
      <c r="BI36" s="2"/>
      <c r="BJ36" s="2"/>
      <c r="BL36" s="2"/>
      <c r="BM36" s="2"/>
      <c r="BN36" s="2"/>
      <c r="BO36" s="2"/>
      <c r="BP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8" ht="12.75" customHeight="1">
      <c r="A37" s="6">
        <f t="shared" si="0"/>
        <v>31</v>
      </c>
      <c r="B37" s="52" t="s">
        <v>481</v>
      </c>
      <c r="C37" s="53"/>
      <c r="D37" s="6"/>
      <c r="E37" s="6"/>
      <c r="F37" s="6"/>
      <c r="G37" s="6"/>
      <c r="H37" s="6"/>
      <c r="I37" s="40"/>
      <c r="J37" s="44"/>
      <c r="K37" s="6"/>
      <c r="L37" s="6"/>
      <c r="M37" s="6"/>
      <c r="N37" s="45"/>
      <c r="O37"/>
      <c r="P37" s="6"/>
      <c r="Q37" s="6"/>
      <c r="R37" s="6"/>
      <c r="S37" s="6"/>
      <c r="T37" s="6"/>
      <c r="U37" s="40"/>
      <c r="V37" s="44"/>
      <c r="W37" s="6"/>
      <c r="X37" s="6"/>
      <c r="Y37" s="6"/>
      <c r="Z37" s="45"/>
      <c r="AA37" s="40"/>
      <c r="AB37" s="2"/>
      <c r="AC37" s="2"/>
      <c r="AD37" s="2"/>
      <c r="AE37" s="2"/>
      <c r="AF37" s="2"/>
      <c r="AG37"/>
      <c r="AH37" s="46"/>
      <c r="AI37" s="2"/>
      <c r="AJ37" s="2"/>
      <c r="AK37" s="2"/>
      <c r="AL37" s="47"/>
      <c r="AM37"/>
      <c r="AN37" s="2"/>
      <c r="AO37" s="2"/>
      <c r="AP37" s="2"/>
      <c r="AQ37" s="2"/>
      <c r="AR37" s="2"/>
      <c r="AS37"/>
      <c r="AT37" s="46"/>
      <c r="AU37" s="2"/>
      <c r="AV37" s="2"/>
      <c r="AW37" s="2"/>
      <c r="AX37" s="47"/>
      <c r="AZ37" s="1"/>
      <c r="BA37" s="1"/>
      <c r="BB37" s="1"/>
      <c r="BC37" s="1"/>
      <c r="BD37" s="1"/>
      <c r="BF37" s="2"/>
      <c r="BG37" s="2"/>
      <c r="BH37" s="2"/>
      <c r="BI37" s="2"/>
      <c r="BJ37" s="2"/>
      <c r="BL37" s="2"/>
      <c r="BM37" s="2"/>
      <c r="BN37" s="2"/>
      <c r="BO37" s="2"/>
      <c r="BP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 ht="12.75" customHeight="1">
      <c r="A38" s="6">
        <f t="shared" si="0"/>
        <v>32</v>
      </c>
      <c r="B38" s="52" t="s">
        <v>482</v>
      </c>
      <c r="C38" s="53"/>
      <c r="D38" s="6"/>
      <c r="E38" s="6"/>
      <c r="F38" s="6"/>
      <c r="G38" s="6"/>
      <c r="H38" s="6"/>
      <c r="I38" s="40"/>
      <c r="J38" s="44"/>
      <c r="K38" s="6"/>
      <c r="L38" s="6"/>
      <c r="M38" s="6"/>
      <c r="N38" s="45"/>
      <c r="O38"/>
      <c r="P38" s="6"/>
      <c r="Q38" s="6"/>
      <c r="R38" s="6"/>
      <c r="S38" s="6"/>
      <c r="T38" s="6"/>
      <c r="U38" s="40"/>
      <c r="V38" s="44"/>
      <c r="W38" s="6"/>
      <c r="X38" s="6"/>
      <c r="Y38" s="6"/>
      <c r="Z38" s="45"/>
      <c r="AA38" s="40"/>
      <c r="AB38" s="2"/>
      <c r="AC38" s="2"/>
      <c r="AD38" s="2"/>
      <c r="AE38" s="2"/>
      <c r="AF38" s="2"/>
      <c r="AG38"/>
      <c r="AH38" s="46"/>
      <c r="AI38" s="2"/>
      <c r="AJ38" s="2"/>
      <c r="AK38" s="2"/>
      <c r="AL38" s="47"/>
      <c r="AM38"/>
      <c r="AN38" s="2"/>
      <c r="AO38" s="2"/>
      <c r="AP38" s="2"/>
      <c r="AQ38" s="2"/>
      <c r="AR38" s="2"/>
      <c r="AS38"/>
      <c r="AT38" s="46"/>
      <c r="AU38" s="2"/>
      <c r="AV38" s="2"/>
      <c r="AW38" s="2"/>
      <c r="AX38" s="47"/>
      <c r="AZ38" s="1"/>
      <c r="BA38" s="1"/>
      <c r="BB38" s="1"/>
      <c r="BC38" s="1"/>
      <c r="BD38" s="1"/>
      <c r="BF38" s="2"/>
      <c r="BG38" s="2"/>
      <c r="BH38" s="2"/>
      <c r="BI38" s="2"/>
      <c r="BJ38" s="2"/>
      <c r="BL38" s="2"/>
      <c r="BM38" s="2"/>
      <c r="BN38" s="2"/>
      <c r="BO38" s="2"/>
      <c r="BP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8" ht="12.75" customHeight="1">
      <c r="A39" s="6">
        <f t="shared" si="0"/>
        <v>33</v>
      </c>
      <c r="B39" s="52" t="s">
        <v>483</v>
      </c>
      <c r="C39" s="53"/>
      <c r="D39" s="6"/>
      <c r="E39" s="6"/>
      <c r="F39" s="6"/>
      <c r="G39" s="6"/>
      <c r="H39" s="6"/>
      <c r="I39" s="40"/>
      <c r="J39" s="44"/>
      <c r="K39" s="6"/>
      <c r="L39" s="6"/>
      <c r="M39" s="6"/>
      <c r="N39" s="45"/>
      <c r="O39"/>
      <c r="P39" s="6"/>
      <c r="Q39" s="6"/>
      <c r="R39" s="6"/>
      <c r="S39" s="6"/>
      <c r="T39" s="6"/>
      <c r="U39" s="40"/>
      <c r="V39" s="44"/>
      <c r="W39" s="6"/>
      <c r="X39" s="6"/>
      <c r="Y39" s="6"/>
      <c r="Z39" s="45"/>
      <c r="AA39" s="40"/>
      <c r="AB39" s="2"/>
      <c r="AC39" s="2"/>
      <c r="AD39" s="2"/>
      <c r="AE39" s="2"/>
      <c r="AF39" s="2"/>
      <c r="AG39"/>
      <c r="AH39" s="46"/>
      <c r="AI39" s="2"/>
      <c r="AJ39" s="2"/>
      <c r="AK39" s="2"/>
      <c r="AL39" s="47"/>
      <c r="AM39"/>
      <c r="AN39" s="2"/>
      <c r="AO39" s="2"/>
      <c r="AP39" s="2"/>
      <c r="AQ39" s="2"/>
      <c r="AR39" s="2"/>
      <c r="AS39"/>
      <c r="AT39" s="46"/>
      <c r="AU39" s="2"/>
      <c r="AV39" s="2"/>
      <c r="AW39" s="2"/>
      <c r="AX39" s="47"/>
      <c r="AZ39" s="1"/>
      <c r="BA39" s="1"/>
      <c r="BB39" s="1"/>
      <c r="BC39" s="1"/>
      <c r="BD39" s="1"/>
      <c r="BF39" s="2"/>
      <c r="BG39" s="2"/>
      <c r="BH39" s="2"/>
      <c r="BI39" s="2"/>
      <c r="BJ39" s="2"/>
      <c r="BL39" s="2"/>
      <c r="BM39" s="2"/>
      <c r="BN39" s="2"/>
      <c r="BO39" s="2"/>
      <c r="BP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8" ht="12.75" customHeight="1">
      <c r="A40" s="6">
        <f t="shared" si="0"/>
        <v>34</v>
      </c>
      <c r="B40" s="52" t="s">
        <v>484</v>
      </c>
      <c r="C40" s="53"/>
      <c r="D40" s="6"/>
      <c r="E40" s="6"/>
      <c r="F40" s="6"/>
      <c r="G40" s="6"/>
      <c r="H40" s="6"/>
      <c r="I40" s="40"/>
      <c r="J40" s="44"/>
      <c r="K40" s="6"/>
      <c r="L40" s="6"/>
      <c r="M40" s="6"/>
      <c r="N40" s="45"/>
      <c r="O40"/>
      <c r="P40" s="6"/>
      <c r="Q40" s="6"/>
      <c r="R40" s="6"/>
      <c r="S40" s="6"/>
      <c r="T40" s="6"/>
      <c r="U40" s="40"/>
      <c r="V40" s="44"/>
      <c r="W40" s="6"/>
      <c r="X40" s="6"/>
      <c r="Y40" s="6"/>
      <c r="Z40" s="45"/>
      <c r="AA40" s="40"/>
      <c r="AB40" s="2"/>
      <c r="AC40" s="2"/>
      <c r="AD40" s="2"/>
      <c r="AE40" s="2"/>
      <c r="AF40" s="2"/>
      <c r="AG40"/>
      <c r="AH40" s="46"/>
      <c r="AI40" s="2"/>
      <c r="AJ40" s="2"/>
      <c r="AK40" s="2"/>
      <c r="AL40" s="47"/>
      <c r="AM40"/>
      <c r="AN40" s="2"/>
      <c r="AO40" s="2"/>
      <c r="AP40" s="2"/>
      <c r="AQ40" s="2"/>
      <c r="AR40" s="2"/>
      <c r="AS40"/>
      <c r="AT40" s="46"/>
      <c r="AU40" s="2"/>
      <c r="AV40" s="2"/>
      <c r="AW40" s="2"/>
      <c r="AX40" s="47"/>
      <c r="AZ40" s="1"/>
      <c r="BA40" s="1"/>
      <c r="BB40" s="1"/>
      <c r="BC40" s="1"/>
      <c r="BD40" s="1"/>
      <c r="BF40" s="2"/>
      <c r="BG40" s="2"/>
      <c r="BH40" s="2"/>
      <c r="BI40" s="2"/>
      <c r="BJ40" s="2"/>
      <c r="BL40" s="2"/>
      <c r="BM40" s="2"/>
      <c r="BN40" s="2"/>
      <c r="BO40" s="2"/>
      <c r="BP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 ht="12.75" customHeight="1">
      <c r="A41" s="6">
        <f t="shared" si="0"/>
        <v>35</v>
      </c>
      <c r="B41" s="52" t="s">
        <v>485</v>
      </c>
      <c r="C41" s="53"/>
      <c r="D41" s="6"/>
      <c r="E41" s="6"/>
      <c r="F41" s="6"/>
      <c r="G41" s="6"/>
      <c r="H41" s="6"/>
      <c r="I41" s="40"/>
      <c r="J41" s="44"/>
      <c r="K41" s="6"/>
      <c r="L41" s="6"/>
      <c r="M41" s="6"/>
      <c r="N41" s="45"/>
      <c r="O41"/>
      <c r="P41" s="6"/>
      <c r="Q41" s="6"/>
      <c r="R41" s="6"/>
      <c r="S41" s="6"/>
      <c r="T41" s="6"/>
      <c r="U41" s="40"/>
      <c r="V41" s="44"/>
      <c r="W41" s="6"/>
      <c r="X41" s="6"/>
      <c r="Y41" s="6"/>
      <c r="Z41" s="45"/>
      <c r="AA41" s="40"/>
      <c r="AB41" s="2"/>
      <c r="AC41" s="2"/>
      <c r="AD41" s="2"/>
      <c r="AE41" s="2"/>
      <c r="AF41" s="2"/>
      <c r="AG41"/>
      <c r="AH41" s="46"/>
      <c r="AI41" s="2"/>
      <c r="AJ41" s="2"/>
      <c r="AK41" s="2"/>
      <c r="AL41" s="47"/>
      <c r="AM41"/>
      <c r="AN41" s="2"/>
      <c r="AO41" s="2"/>
      <c r="AP41" s="2"/>
      <c r="AQ41" s="2"/>
      <c r="AR41" s="2"/>
      <c r="AS41"/>
      <c r="AT41" s="46"/>
      <c r="AU41" s="2"/>
      <c r="AV41" s="2"/>
      <c r="AW41" s="2"/>
      <c r="AX41" s="47"/>
      <c r="AZ41" s="1"/>
      <c r="BA41" s="1"/>
      <c r="BB41" s="1"/>
      <c r="BC41" s="1"/>
      <c r="BD41" s="1"/>
      <c r="BF41" s="2"/>
      <c r="BG41" s="2"/>
      <c r="BH41" s="2"/>
      <c r="BI41" s="2"/>
      <c r="BJ41" s="2"/>
      <c r="BL41" s="2"/>
      <c r="BM41" s="2"/>
      <c r="BN41" s="2"/>
      <c r="BO41" s="2"/>
      <c r="BP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 ht="12.75" customHeight="1">
      <c r="A42" s="6">
        <f t="shared" si="0"/>
        <v>36</v>
      </c>
      <c r="B42" s="52" t="s">
        <v>486</v>
      </c>
      <c r="C42" s="53"/>
      <c r="D42" s="6"/>
      <c r="E42" s="6"/>
      <c r="F42" s="6"/>
      <c r="G42" s="6"/>
      <c r="H42" s="6"/>
      <c r="I42" s="40"/>
      <c r="J42" s="44"/>
      <c r="K42" s="6"/>
      <c r="L42" s="6"/>
      <c r="M42" s="6"/>
      <c r="N42" s="45"/>
      <c r="O42"/>
      <c r="P42" s="6"/>
      <c r="Q42" s="6"/>
      <c r="R42" s="6"/>
      <c r="S42" s="6"/>
      <c r="T42" s="6"/>
      <c r="U42" s="40"/>
      <c r="V42" s="44"/>
      <c r="W42" s="6"/>
      <c r="X42" s="6"/>
      <c r="Y42" s="6"/>
      <c r="Z42" s="45"/>
      <c r="AA42" s="40"/>
      <c r="AB42" s="2"/>
      <c r="AC42" s="2"/>
      <c r="AD42" s="2"/>
      <c r="AE42" s="2"/>
      <c r="AF42" s="2"/>
      <c r="AG42"/>
      <c r="AH42" s="46"/>
      <c r="AI42" s="2"/>
      <c r="AJ42" s="2"/>
      <c r="AK42" s="2"/>
      <c r="AL42" s="47"/>
      <c r="AM42"/>
      <c r="AN42" s="2"/>
      <c r="AO42" s="2"/>
      <c r="AP42" s="2"/>
      <c r="AQ42" s="2"/>
      <c r="AR42" s="2"/>
      <c r="AS42"/>
      <c r="AT42" s="46"/>
      <c r="AU42" s="2"/>
      <c r="AV42" s="2"/>
      <c r="AW42" s="2"/>
      <c r="AX42" s="47"/>
      <c r="AZ42" s="1"/>
      <c r="BA42" s="1"/>
      <c r="BB42" s="1"/>
      <c r="BC42" s="1"/>
      <c r="BD42" s="1"/>
      <c r="BF42" s="2"/>
      <c r="BG42" s="2"/>
      <c r="BH42" s="2"/>
      <c r="BI42" s="2"/>
      <c r="BJ42" s="2"/>
      <c r="BL42" s="2"/>
      <c r="BM42" s="2"/>
      <c r="BN42" s="2"/>
      <c r="BO42" s="2"/>
      <c r="BP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 s="82" customFormat="1" ht="12.75" customHeight="1">
      <c r="A43" s="76">
        <f t="shared" si="0"/>
        <v>37</v>
      </c>
      <c r="B43" s="77" t="s">
        <v>487</v>
      </c>
      <c r="C43" s="78"/>
      <c r="D43" s="76"/>
      <c r="E43" s="76">
        <v>3</v>
      </c>
      <c r="F43" s="76">
        <v>3</v>
      </c>
      <c r="G43" s="76">
        <v>1</v>
      </c>
      <c r="H43" s="76"/>
      <c r="I43" s="79"/>
      <c r="J43" s="80"/>
      <c r="K43" s="76"/>
      <c r="L43" s="76"/>
      <c r="M43" s="76"/>
      <c r="N43" s="81"/>
      <c r="P43" s="76">
        <v>4</v>
      </c>
      <c r="Q43" s="76">
        <v>1</v>
      </c>
      <c r="R43" s="76"/>
      <c r="S43" s="76"/>
      <c r="T43" s="76"/>
      <c r="U43" s="79"/>
      <c r="V43" s="80">
        <v>7</v>
      </c>
      <c r="W43" s="76">
        <v>1</v>
      </c>
      <c r="X43" s="76"/>
      <c r="Y43" s="76"/>
      <c r="Z43" s="81"/>
      <c r="AA43" s="79"/>
      <c r="AB43" s="83"/>
      <c r="AC43" s="83"/>
      <c r="AD43" s="83"/>
      <c r="AE43" s="83"/>
      <c r="AF43" s="83"/>
      <c r="AH43" s="84">
        <v>4</v>
      </c>
      <c r="AI43" s="83">
        <v>2</v>
      </c>
      <c r="AJ43" s="83"/>
      <c r="AK43" s="83"/>
      <c r="AL43" s="85"/>
      <c r="AN43" s="83">
        <v>6</v>
      </c>
      <c r="AO43" s="83">
        <v>1</v>
      </c>
      <c r="AP43" s="83">
        <v>1</v>
      </c>
      <c r="AQ43" s="83">
        <v>1</v>
      </c>
      <c r="AR43" s="83"/>
      <c r="AT43" s="84">
        <v>6</v>
      </c>
      <c r="AU43" s="83">
        <v>1</v>
      </c>
      <c r="AV43" s="83"/>
      <c r="AW43" s="83"/>
      <c r="AX43" s="85"/>
      <c r="AZ43" s="86"/>
      <c r="BA43" s="86"/>
      <c r="BB43" s="86"/>
      <c r="BC43" s="86"/>
      <c r="BD43" s="86"/>
      <c r="BF43" s="83">
        <v>3</v>
      </c>
      <c r="BG43" s="83">
        <v>2</v>
      </c>
      <c r="BH43" s="83">
        <v>1</v>
      </c>
      <c r="BI43" s="83"/>
      <c r="BJ43" s="83"/>
      <c r="BL43" s="83">
        <v>4</v>
      </c>
      <c r="BM43" s="83">
        <v>1</v>
      </c>
      <c r="BN43" s="83"/>
      <c r="BO43" s="83"/>
      <c r="BP43" s="83">
        <v>1</v>
      </c>
      <c r="BR43" s="83">
        <v>4</v>
      </c>
      <c r="BS43" s="83">
        <v>1</v>
      </c>
      <c r="BT43" s="83">
        <v>1</v>
      </c>
      <c r="BU43" s="83">
        <v>1</v>
      </c>
      <c r="BV43" s="83"/>
      <c r="BW43" s="83"/>
      <c r="BX43" s="83">
        <v>2</v>
      </c>
      <c r="BY43" s="83">
        <v>2</v>
      </c>
      <c r="BZ43" s="83">
        <v>1</v>
      </c>
      <c r="CA43" s="83"/>
      <c r="CB43" s="83"/>
      <c r="CD43" s="83">
        <v>3</v>
      </c>
      <c r="CE43" s="83">
        <v>2</v>
      </c>
      <c r="CF43" s="83">
        <v>1</v>
      </c>
      <c r="CG43" s="83"/>
      <c r="CH43" s="83"/>
      <c r="CI43" s="83"/>
      <c r="CJ43" s="83">
        <v>2</v>
      </c>
      <c r="CK43" s="83">
        <v>2</v>
      </c>
      <c r="CL43" s="83">
        <v>1</v>
      </c>
      <c r="CM43" s="83"/>
      <c r="CN43" s="83"/>
      <c r="CO43" s="83"/>
      <c r="CP43" s="2">
        <v>2</v>
      </c>
      <c r="CQ43" s="2">
        <v>1</v>
      </c>
      <c r="CR43" s="2">
        <v>1</v>
      </c>
      <c r="CS43" s="2"/>
      <c r="CT43" s="2"/>
    </row>
    <row r="44" spans="1:98" ht="12.75" customHeight="1">
      <c r="A44" s="6">
        <f t="shared" si="0"/>
        <v>38</v>
      </c>
      <c r="B44" s="52" t="s">
        <v>488</v>
      </c>
      <c r="C44" s="53"/>
      <c r="D44" s="6"/>
      <c r="E44" s="6"/>
      <c r="F44" s="6"/>
      <c r="G44" s="6"/>
      <c r="H44" s="6"/>
      <c r="I44" s="40"/>
      <c r="J44" s="44"/>
      <c r="K44" s="6"/>
      <c r="L44" s="6"/>
      <c r="M44" s="6"/>
      <c r="N44" s="45"/>
      <c r="O44"/>
      <c r="P44" s="6"/>
      <c r="Q44" s="6"/>
      <c r="R44" s="6"/>
      <c r="S44" s="6"/>
      <c r="T44" s="6"/>
      <c r="U44" s="40"/>
      <c r="V44" s="44"/>
      <c r="W44" s="6"/>
      <c r="X44" s="6"/>
      <c r="Y44" s="6"/>
      <c r="Z44" s="45"/>
      <c r="AA44" s="40"/>
      <c r="AB44" s="2"/>
      <c r="AC44" s="2"/>
      <c r="AD44" s="2"/>
      <c r="AE44" s="2"/>
      <c r="AF44" s="2"/>
      <c r="AG44"/>
      <c r="AH44" s="46"/>
      <c r="AI44" s="2"/>
      <c r="AJ44" s="2"/>
      <c r="AK44" s="2"/>
      <c r="AL44" s="47"/>
      <c r="AM44"/>
      <c r="AN44" s="2"/>
      <c r="AO44" s="2"/>
      <c r="AP44" s="2"/>
      <c r="AQ44" s="2"/>
      <c r="AR44" s="2"/>
      <c r="AS44"/>
      <c r="AT44" s="46"/>
      <c r="AU44" s="2"/>
      <c r="AV44" s="2"/>
      <c r="AW44" s="2"/>
      <c r="AX44" s="47"/>
      <c r="AZ44" s="1"/>
      <c r="BA44" s="1"/>
      <c r="BB44" s="1"/>
      <c r="BC44" s="1"/>
      <c r="BD44" s="1"/>
      <c r="BF44" s="2"/>
      <c r="BG44" s="2"/>
      <c r="BH44" s="2"/>
      <c r="BI44" s="2"/>
      <c r="BJ44" s="2"/>
      <c r="BL44" s="2"/>
      <c r="BM44" s="2"/>
      <c r="BN44" s="2"/>
      <c r="BO44" s="2"/>
      <c r="BP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 ht="12.75" customHeight="1">
      <c r="A45" s="6">
        <f t="shared" si="0"/>
        <v>39</v>
      </c>
      <c r="B45" s="52" t="s">
        <v>489</v>
      </c>
      <c r="C45" s="53"/>
      <c r="D45" s="6"/>
      <c r="E45" s="6"/>
      <c r="F45" s="6"/>
      <c r="G45" s="6"/>
      <c r="H45" s="6"/>
      <c r="I45" s="40"/>
      <c r="J45" s="44"/>
      <c r="K45" s="6"/>
      <c r="L45" s="6"/>
      <c r="M45" s="6"/>
      <c r="N45" s="45"/>
      <c r="O45"/>
      <c r="P45" s="6"/>
      <c r="Q45" s="6"/>
      <c r="R45" s="6"/>
      <c r="S45" s="6"/>
      <c r="T45" s="6"/>
      <c r="U45" s="40"/>
      <c r="V45" s="44"/>
      <c r="W45" s="6"/>
      <c r="X45" s="6"/>
      <c r="Y45" s="6"/>
      <c r="Z45" s="45"/>
      <c r="AA45" s="40"/>
      <c r="AB45" s="2"/>
      <c r="AC45" s="2"/>
      <c r="AD45" s="2"/>
      <c r="AE45" s="2"/>
      <c r="AF45" s="2"/>
      <c r="AG45"/>
      <c r="AH45" s="46"/>
      <c r="AI45" s="2"/>
      <c r="AJ45" s="2"/>
      <c r="AK45" s="2"/>
      <c r="AL45" s="47"/>
      <c r="AM45"/>
      <c r="AN45" s="2"/>
      <c r="AO45" s="2"/>
      <c r="AP45" s="2"/>
      <c r="AQ45" s="2"/>
      <c r="AR45" s="2"/>
      <c r="AS45"/>
      <c r="AT45" s="46"/>
      <c r="AU45" s="2"/>
      <c r="AV45" s="2"/>
      <c r="AW45" s="2"/>
      <c r="AX45" s="47"/>
      <c r="AZ45" s="1"/>
      <c r="BA45" s="1"/>
      <c r="BB45" s="1"/>
      <c r="BC45" s="1"/>
      <c r="BD45" s="1"/>
      <c r="BF45" s="2"/>
      <c r="BG45" s="2"/>
      <c r="BH45" s="2"/>
      <c r="BI45" s="2"/>
      <c r="BJ45" s="2"/>
      <c r="BL45" s="2"/>
      <c r="BM45" s="2"/>
      <c r="BN45" s="2"/>
      <c r="BO45" s="2"/>
      <c r="BP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8" ht="12.75" customHeight="1">
      <c r="A46" s="6">
        <f t="shared" si="0"/>
        <v>40</v>
      </c>
      <c r="B46" s="52" t="s">
        <v>490</v>
      </c>
      <c r="C46" s="53"/>
      <c r="D46" s="6"/>
      <c r="E46" s="6"/>
      <c r="F46" s="6"/>
      <c r="G46" s="6"/>
      <c r="H46" s="6"/>
      <c r="I46" s="40"/>
      <c r="J46" s="44"/>
      <c r="K46" s="6"/>
      <c r="L46" s="6"/>
      <c r="M46" s="6"/>
      <c r="N46" s="45"/>
      <c r="O46"/>
      <c r="P46" s="6"/>
      <c r="Q46" s="6"/>
      <c r="R46" s="6"/>
      <c r="S46" s="6"/>
      <c r="T46" s="6"/>
      <c r="U46" s="40"/>
      <c r="V46" s="44"/>
      <c r="W46" s="6"/>
      <c r="X46" s="6"/>
      <c r="Y46" s="6"/>
      <c r="Z46" s="45"/>
      <c r="AA46" s="40"/>
      <c r="AB46" s="2"/>
      <c r="AC46" s="2"/>
      <c r="AD46" s="2"/>
      <c r="AE46" s="2"/>
      <c r="AF46" s="2"/>
      <c r="AG46"/>
      <c r="AH46" s="46"/>
      <c r="AI46" s="2"/>
      <c r="AJ46" s="2"/>
      <c r="AK46" s="2"/>
      <c r="AL46" s="47"/>
      <c r="AM46"/>
      <c r="AN46" s="2"/>
      <c r="AO46" s="2"/>
      <c r="AP46" s="2"/>
      <c r="AQ46" s="2"/>
      <c r="AR46" s="2"/>
      <c r="AS46"/>
      <c r="AT46" s="46"/>
      <c r="AU46" s="2"/>
      <c r="AV46" s="2"/>
      <c r="AW46" s="2"/>
      <c r="AX46" s="47"/>
      <c r="AZ46" s="1"/>
      <c r="BA46" s="1"/>
      <c r="BB46" s="1"/>
      <c r="BC46" s="1"/>
      <c r="BD46" s="1"/>
      <c r="BF46" s="2"/>
      <c r="BG46" s="2"/>
      <c r="BH46" s="2"/>
      <c r="BI46" s="2"/>
      <c r="BJ46" s="2"/>
      <c r="BL46" s="2"/>
      <c r="BM46" s="2"/>
      <c r="BN46" s="2"/>
      <c r="BO46" s="2"/>
      <c r="BP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8" ht="12.75" customHeight="1">
      <c r="A47" s="6">
        <f t="shared" si="0"/>
        <v>41</v>
      </c>
      <c r="B47" s="52" t="s">
        <v>491</v>
      </c>
      <c r="C47" s="53"/>
      <c r="D47" s="6"/>
      <c r="E47" s="6"/>
      <c r="F47" s="6"/>
      <c r="G47" s="6"/>
      <c r="H47" s="6"/>
      <c r="I47" s="40"/>
      <c r="J47" s="44"/>
      <c r="K47" s="6"/>
      <c r="L47" s="6"/>
      <c r="M47" s="6"/>
      <c r="N47" s="45"/>
      <c r="O47"/>
      <c r="P47" s="6"/>
      <c r="Q47" s="6"/>
      <c r="R47" s="6"/>
      <c r="S47" s="6"/>
      <c r="T47" s="6"/>
      <c r="U47" s="40"/>
      <c r="V47" s="44"/>
      <c r="W47" s="6"/>
      <c r="X47" s="6"/>
      <c r="Y47" s="6"/>
      <c r="Z47" s="45"/>
      <c r="AA47" s="40"/>
      <c r="AB47" s="2"/>
      <c r="AC47" s="2"/>
      <c r="AD47" s="2"/>
      <c r="AE47" s="2"/>
      <c r="AF47" s="2"/>
      <c r="AG47"/>
      <c r="AH47" s="46"/>
      <c r="AI47" s="2"/>
      <c r="AJ47" s="2"/>
      <c r="AK47" s="2"/>
      <c r="AL47" s="47"/>
      <c r="AM47"/>
      <c r="AN47" s="2"/>
      <c r="AO47" s="2"/>
      <c r="AP47" s="2"/>
      <c r="AQ47" s="2"/>
      <c r="AR47" s="2"/>
      <c r="AS47"/>
      <c r="AT47" s="46"/>
      <c r="AU47" s="2"/>
      <c r="AV47" s="2"/>
      <c r="AW47" s="2"/>
      <c r="AX47" s="47"/>
      <c r="AZ47" s="1"/>
      <c r="BA47" s="1"/>
      <c r="BB47" s="1"/>
      <c r="BC47" s="1"/>
      <c r="BD47" s="1"/>
      <c r="BF47" s="2"/>
      <c r="BG47" s="2"/>
      <c r="BH47" s="2"/>
      <c r="BI47" s="2"/>
      <c r="BJ47" s="2"/>
      <c r="BL47" s="2"/>
      <c r="BM47" s="2"/>
      <c r="BN47" s="2"/>
      <c r="BO47" s="2"/>
      <c r="BP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1:98" ht="12.75" customHeight="1">
      <c r="A48" s="6">
        <f t="shared" si="0"/>
        <v>42</v>
      </c>
      <c r="B48" s="52" t="s">
        <v>492</v>
      </c>
      <c r="C48" s="53"/>
      <c r="D48" s="6"/>
      <c r="E48" s="6"/>
      <c r="F48" s="6"/>
      <c r="G48" s="6"/>
      <c r="H48" s="6"/>
      <c r="I48" s="40"/>
      <c r="J48" s="44"/>
      <c r="K48" s="6"/>
      <c r="L48" s="6"/>
      <c r="M48" s="6"/>
      <c r="N48" s="45"/>
      <c r="O48"/>
      <c r="P48" s="6"/>
      <c r="Q48" s="6"/>
      <c r="R48" s="6"/>
      <c r="S48" s="6"/>
      <c r="T48" s="6"/>
      <c r="U48" s="40"/>
      <c r="V48" s="44"/>
      <c r="W48" s="6"/>
      <c r="X48" s="6"/>
      <c r="Y48" s="6"/>
      <c r="Z48" s="45"/>
      <c r="AA48" s="40"/>
      <c r="AB48" s="2"/>
      <c r="AC48" s="2"/>
      <c r="AD48" s="2"/>
      <c r="AE48" s="2"/>
      <c r="AF48" s="2"/>
      <c r="AG48"/>
      <c r="AH48" s="46"/>
      <c r="AI48" s="2"/>
      <c r="AJ48" s="2"/>
      <c r="AK48" s="2"/>
      <c r="AL48" s="47"/>
      <c r="AM48"/>
      <c r="AN48" s="2"/>
      <c r="AO48" s="2"/>
      <c r="AP48" s="2"/>
      <c r="AQ48" s="2"/>
      <c r="AR48" s="2"/>
      <c r="AS48"/>
      <c r="AT48" s="46"/>
      <c r="AU48" s="2"/>
      <c r="AV48" s="2"/>
      <c r="AW48" s="2"/>
      <c r="AX48" s="47"/>
      <c r="AZ48" s="1"/>
      <c r="BA48" s="1"/>
      <c r="BB48" s="1"/>
      <c r="BC48" s="1"/>
      <c r="BD48" s="1"/>
      <c r="BF48" s="2"/>
      <c r="BG48" s="2"/>
      <c r="BH48" s="2"/>
      <c r="BI48" s="2"/>
      <c r="BJ48" s="2"/>
      <c r="BL48" s="2"/>
      <c r="BM48" s="2"/>
      <c r="BN48" s="2"/>
      <c r="BO48" s="2"/>
      <c r="BP48" s="2"/>
      <c r="BR48" s="2"/>
      <c r="BS48" s="2"/>
      <c r="BT48" s="2"/>
      <c r="BU48" s="2"/>
      <c r="BV48" s="2"/>
      <c r="BW48" s="2"/>
      <c r="BX48" s="2">
        <v>9</v>
      </c>
      <c r="BY48" s="2">
        <v>2</v>
      </c>
      <c r="BZ48" s="2">
        <v>3</v>
      </c>
      <c r="CA48" s="2">
        <v>1</v>
      </c>
      <c r="CB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</row>
    <row r="49" spans="1:98" ht="12.75" customHeight="1">
      <c r="A49" s="6">
        <f t="shared" si="0"/>
        <v>43</v>
      </c>
      <c r="B49" s="52" t="s">
        <v>493</v>
      </c>
      <c r="C49" s="53"/>
      <c r="D49" s="6"/>
      <c r="E49" s="6"/>
      <c r="F49" s="6"/>
      <c r="G49" s="6"/>
      <c r="H49" s="6"/>
      <c r="I49" s="40"/>
      <c r="J49" s="44"/>
      <c r="K49" s="6"/>
      <c r="L49" s="6"/>
      <c r="M49" s="6"/>
      <c r="N49" s="45"/>
      <c r="O49"/>
      <c r="P49" s="6"/>
      <c r="Q49" s="6"/>
      <c r="R49" s="6"/>
      <c r="S49" s="6"/>
      <c r="T49" s="6"/>
      <c r="U49" s="40"/>
      <c r="V49" s="44"/>
      <c r="W49" s="6"/>
      <c r="X49" s="6"/>
      <c r="Y49" s="6"/>
      <c r="Z49" s="45"/>
      <c r="AA49" s="40"/>
      <c r="AB49" s="2"/>
      <c r="AC49" s="2"/>
      <c r="AD49" s="2"/>
      <c r="AE49" s="2"/>
      <c r="AF49" s="2"/>
      <c r="AG49"/>
      <c r="AH49" s="46"/>
      <c r="AI49" s="2"/>
      <c r="AJ49" s="2"/>
      <c r="AK49" s="2"/>
      <c r="AL49" s="47"/>
      <c r="AM49"/>
      <c r="AN49" s="2"/>
      <c r="AO49" s="2"/>
      <c r="AP49" s="2"/>
      <c r="AQ49" s="2"/>
      <c r="AR49" s="2"/>
      <c r="AS49"/>
      <c r="AT49" s="46"/>
      <c r="AU49" s="2"/>
      <c r="AV49" s="2"/>
      <c r="AW49" s="2"/>
      <c r="AX49" s="47"/>
      <c r="AZ49" s="1"/>
      <c r="BA49" s="1"/>
      <c r="BB49" s="1"/>
      <c r="BC49" s="1"/>
      <c r="BD49" s="1"/>
      <c r="BF49" s="2"/>
      <c r="BG49" s="2"/>
      <c r="BH49" s="2"/>
      <c r="BI49" s="2"/>
      <c r="BJ49" s="2"/>
      <c r="BL49" s="2"/>
      <c r="BM49" s="2"/>
      <c r="BN49" s="2"/>
      <c r="BO49" s="2"/>
      <c r="BP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1:98" ht="12.75" customHeight="1">
      <c r="A50" s="6">
        <f t="shared" si="0"/>
        <v>44</v>
      </c>
      <c r="B50" s="52" t="s">
        <v>494</v>
      </c>
      <c r="C50" s="53"/>
      <c r="D50" s="6"/>
      <c r="E50" s="6"/>
      <c r="F50" s="6"/>
      <c r="G50" s="6"/>
      <c r="H50" s="6"/>
      <c r="I50" s="40"/>
      <c r="J50" s="44"/>
      <c r="K50" s="6"/>
      <c r="L50" s="6"/>
      <c r="M50" s="6"/>
      <c r="N50" s="45"/>
      <c r="O50"/>
      <c r="P50" s="6"/>
      <c r="Q50" s="6"/>
      <c r="R50" s="6"/>
      <c r="S50" s="6"/>
      <c r="T50" s="6"/>
      <c r="U50" s="40"/>
      <c r="V50" s="44"/>
      <c r="W50" s="6"/>
      <c r="X50" s="6"/>
      <c r="Y50" s="6"/>
      <c r="Z50" s="45"/>
      <c r="AA50" s="40"/>
      <c r="AB50" s="2"/>
      <c r="AC50" s="2"/>
      <c r="AD50" s="2"/>
      <c r="AE50" s="2"/>
      <c r="AF50" s="2"/>
      <c r="AG50"/>
      <c r="AH50" s="46"/>
      <c r="AI50" s="2"/>
      <c r="AJ50" s="2"/>
      <c r="AK50" s="2"/>
      <c r="AL50" s="47"/>
      <c r="AM50"/>
      <c r="AN50" s="2">
        <v>3</v>
      </c>
      <c r="AO50" s="2">
        <v>1</v>
      </c>
      <c r="AP50" s="2"/>
      <c r="AQ50" s="2"/>
      <c r="AR50" s="2"/>
      <c r="AS50"/>
      <c r="AT50" s="46"/>
      <c r="AU50" s="2"/>
      <c r="AV50" s="2"/>
      <c r="AW50" s="2">
        <v>1</v>
      </c>
      <c r="AX50" s="47"/>
      <c r="AZ50" s="1"/>
      <c r="BA50" s="1"/>
      <c r="BB50" s="1"/>
      <c r="BC50" s="1">
        <v>1</v>
      </c>
      <c r="BD50" s="1"/>
      <c r="BF50" s="2"/>
      <c r="BG50" s="2"/>
      <c r="BH50" s="2"/>
      <c r="BI50" s="2"/>
      <c r="BJ50" s="2"/>
      <c r="BL50" s="2"/>
      <c r="BM50" s="2"/>
      <c r="BN50" s="2"/>
      <c r="BO50" s="2"/>
      <c r="BP50" s="2"/>
      <c r="BR50" s="2">
        <v>3</v>
      </c>
      <c r="BS50" s="2">
        <v>1</v>
      </c>
      <c r="BT50" s="2"/>
      <c r="BU50" s="2"/>
      <c r="BV50" s="2"/>
      <c r="BW50" s="2"/>
      <c r="BX50" s="2"/>
      <c r="BY50" s="2"/>
      <c r="BZ50" s="2"/>
      <c r="CA50" s="2"/>
      <c r="CB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</row>
    <row r="51" spans="1:98" ht="12.75" customHeight="1">
      <c r="A51" s="6">
        <f t="shared" si="0"/>
        <v>45</v>
      </c>
      <c r="B51" s="52" t="s">
        <v>495</v>
      </c>
      <c r="C51" s="53"/>
      <c r="D51" s="6"/>
      <c r="E51" s="6"/>
      <c r="F51" s="6"/>
      <c r="G51" s="6"/>
      <c r="H51" s="6"/>
      <c r="I51" s="40"/>
      <c r="J51" s="44"/>
      <c r="K51" s="6"/>
      <c r="L51" s="6"/>
      <c r="M51" s="6"/>
      <c r="N51" s="45"/>
      <c r="O51"/>
      <c r="P51" s="6"/>
      <c r="Q51" s="6"/>
      <c r="R51" s="6"/>
      <c r="S51" s="6"/>
      <c r="T51" s="6"/>
      <c r="U51" s="40"/>
      <c r="V51" s="44"/>
      <c r="W51" s="6"/>
      <c r="X51" s="6"/>
      <c r="Y51" s="6"/>
      <c r="Z51" s="45"/>
      <c r="AA51" s="40"/>
      <c r="AB51" s="2"/>
      <c r="AC51" s="2"/>
      <c r="AD51" s="2"/>
      <c r="AE51" s="2"/>
      <c r="AF51" s="2"/>
      <c r="AG51"/>
      <c r="AH51" s="46"/>
      <c r="AI51" s="2"/>
      <c r="AJ51" s="2"/>
      <c r="AK51" s="2"/>
      <c r="AL51" s="47"/>
      <c r="AM51"/>
      <c r="AN51" s="2"/>
      <c r="AO51" s="2"/>
      <c r="AP51" s="2"/>
      <c r="AQ51" s="2"/>
      <c r="AR51" s="2"/>
      <c r="AS51"/>
      <c r="AT51" s="46"/>
      <c r="AU51" s="2"/>
      <c r="AV51" s="2"/>
      <c r="AW51" s="2"/>
      <c r="AX51" s="47"/>
      <c r="AZ51" s="1"/>
      <c r="BA51" s="1"/>
      <c r="BB51" s="1"/>
      <c r="BC51" s="1"/>
      <c r="BD51" s="1"/>
      <c r="BF51" s="2"/>
      <c r="BG51" s="2"/>
      <c r="BH51" s="2"/>
      <c r="BI51" s="2"/>
      <c r="BJ51" s="2"/>
      <c r="BL51" s="2"/>
      <c r="BM51" s="2"/>
      <c r="BN51" s="2"/>
      <c r="BO51" s="2"/>
      <c r="BP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</row>
    <row r="52" spans="1:98" ht="12.75" customHeight="1">
      <c r="A52" s="6">
        <f t="shared" si="0"/>
        <v>46</v>
      </c>
      <c r="B52" s="52" t="s">
        <v>496</v>
      </c>
      <c r="C52" s="53"/>
      <c r="D52" s="6">
        <v>2</v>
      </c>
      <c r="E52" s="6">
        <v>8</v>
      </c>
      <c r="F52" s="6">
        <v>8</v>
      </c>
      <c r="G52" s="6">
        <v>1</v>
      </c>
      <c r="H52" s="6"/>
      <c r="I52" s="40"/>
      <c r="J52" s="44"/>
      <c r="K52" s="6"/>
      <c r="L52" s="6"/>
      <c r="M52" s="6"/>
      <c r="N52" s="45"/>
      <c r="O52"/>
      <c r="P52" s="6"/>
      <c r="Q52" s="6">
        <v>1</v>
      </c>
      <c r="R52" s="6"/>
      <c r="S52" s="6"/>
      <c r="T52" s="6"/>
      <c r="U52" s="40"/>
      <c r="V52" s="44"/>
      <c r="W52" s="6"/>
      <c r="X52" s="6">
        <v>1</v>
      </c>
      <c r="Y52" s="6"/>
      <c r="Z52" s="45"/>
      <c r="AA52" s="40"/>
      <c r="AB52" s="2"/>
      <c r="AC52" s="2"/>
      <c r="AD52" s="2"/>
      <c r="AE52" s="2">
        <v>1</v>
      </c>
      <c r="AF52" s="2"/>
      <c r="AG52"/>
      <c r="AH52" s="46"/>
      <c r="AI52" s="2"/>
      <c r="AJ52" s="2"/>
      <c r="AK52" s="2"/>
      <c r="AL52" s="47"/>
      <c r="AM52"/>
      <c r="AN52" s="2"/>
      <c r="AO52" s="2"/>
      <c r="AP52" s="2"/>
      <c r="AQ52" s="2"/>
      <c r="AR52" s="2"/>
      <c r="AS52"/>
      <c r="AT52" s="46"/>
      <c r="AU52" s="2"/>
      <c r="AV52" s="2"/>
      <c r="AW52" s="2"/>
      <c r="AX52" s="47"/>
      <c r="AZ52" s="1"/>
      <c r="BA52" s="1"/>
      <c r="BB52" s="1"/>
      <c r="BC52" s="1"/>
      <c r="BD52" s="1"/>
      <c r="BF52" s="2"/>
      <c r="BG52" s="2"/>
      <c r="BH52" s="2"/>
      <c r="BI52" s="2"/>
      <c r="BJ52" s="2"/>
      <c r="BL52" s="2"/>
      <c r="BM52" s="2"/>
      <c r="BN52" s="2"/>
      <c r="BO52" s="2"/>
      <c r="BP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D52" s="2"/>
      <c r="CE52" s="2"/>
      <c r="CF52" s="2">
        <v>1</v>
      </c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>
        <v>1</v>
      </c>
      <c r="CR52" s="2"/>
      <c r="CS52" s="2"/>
      <c r="CT52" s="2">
        <v>1</v>
      </c>
    </row>
    <row r="53" spans="1:98" ht="12.75" customHeight="1">
      <c r="A53" s="6">
        <f t="shared" si="0"/>
        <v>47</v>
      </c>
      <c r="B53" s="52" t="s">
        <v>497</v>
      </c>
      <c r="C53" s="53"/>
      <c r="D53" s="6"/>
      <c r="E53" s="6"/>
      <c r="F53" s="6"/>
      <c r="G53" s="6">
        <v>1</v>
      </c>
      <c r="H53" s="6"/>
      <c r="I53" s="40"/>
      <c r="J53" s="44"/>
      <c r="K53" s="6">
        <v>1</v>
      </c>
      <c r="L53" s="6">
        <v>1</v>
      </c>
      <c r="M53" s="6"/>
      <c r="N53" s="45"/>
      <c r="O53"/>
      <c r="P53" s="6"/>
      <c r="Q53" s="6"/>
      <c r="R53" s="6"/>
      <c r="S53" s="6"/>
      <c r="T53" s="6"/>
      <c r="U53" s="40"/>
      <c r="V53" s="44">
        <v>2</v>
      </c>
      <c r="W53" s="6">
        <v>1</v>
      </c>
      <c r="X53" s="6"/>
      <c r="Y53" s="6"/>
      <c r="Z53" s="45"/>
      <c r="AA53" s="40"/>
      <c r="AB53" s="2"/>
      <c r="AC53" s="2">
        <v>1</v>
      </c>
      <c r="AD53" s="2"/>
      <c r="AE53" s="2">
        <v>1</v>
      </c>
      <c r="AF53" s="2"/>
      <c r="AG53"/>
      <c r="AH53" s="46"/>
      <c r="AI53" s="2">
        <v>1</v>
      </c>
      <c r="AJ53" s="2">
        <v>1</v>
      </c>
      <c r="AK53" s="2"/>
      <c r="AL53" s="47"/>
      <c r="AM53"/>
      <c r="AN53" s="2"/>
      <c r="AO53" s="2"/>
      <c r="AP53" s="2"/>
      <c r="AQ53" s="2"/>
      <c r="AR53" s="2"/>
      <c r="AS53"/>
      <c r="AT53" s="46"/>
      <c r="AU53" s="2">
        <v>1</v>
      </c>
      <c r="AV53" s="2">
        <v>1</v>
      </c>
      <c r="AW53" s="2"/>
      <c r="AX53" s="47"/>
      <c r="AZ53" s="1"/>
      <c r="BA53" s="1"/>
      <c r="BB53" s="1"/>
      <c r="BC53" s="1"/>
      <c r="BD53" s="1"/>
      <c r="BF53" s="2"/>
      <c r="BG53" s="2"/>
      <c r="BH53" s="2"/>
      <c r="BI53" s="2"/>
      <c r="BJ53" s="2"/>
      <c r="BL53" s="2"/>
      <c r="BM53" s="2"/>
      <c r="BN53" s="2"/>
      <c r="BO53" s="2"/>
      <c r="BP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</row>
    <row r="54" spans="1:98" ht="12.75" customHeight="1">
      <c r="A54" s="6">
        <f t="shared" si="0"/>
        <v>48</v>
      </c>
      <c r="B54" s="52" t="s">
        <v>498</v>
      </c>
      <c r="C54" s="53"/>
      <c r="D54" s="6"/>
      <c r="E54" s="6"/>
      <c r="F54" s="6"/>
      <c r="G54" s="6"/>
      <c r="H54" s="6"/>
      <c r="I54" s="40"/>
      <c r="J54" s="44"/>
      <c r="K54" s="6"/>
      <c r="L54" s="6"/>
      <c r="M54" s="6"/>
      <c r="N54" s="45"/>
      <c r="O54"/>
      <c r="P54" s="6"/>
      <c r="Q54" s="6"/>
      <c r="R54" s="6"/>
      <c r="S54" s="6"/>
      <c r="T54" s="6"/>
      <c r="U54" s="40"/>
      <c r="V54" s="44"/>
      <c r="W54" s="6"/>
      <c r="X54" s="6"/>
      <c r="Y54" s="6"/>
      <c r="Z54" s="45"/>
      <c r="AA54" s="40"/>
      <c r="AB54" s="2"/>
      <c r="AC54" s="2"/>
      <c r="AD54" s="2"/>
      <c r="AE54" s="2"/>
      <c r="AF54" s="2"/>
      <c r="AG54"/>
      <c r="AH54" s="46"/>
      <c r="AI54" s="2"/>
      <c r="AJ54" s="2"/>
      <c r="AK54" s="2"/>
      <c r="AL54" s="47"/>
      <c r="AM54"/>
      <c r="AN54" s="2"/>
      <c r="AO54" s="2"/>
      <c r="AP54" s="2"/>
      <c r="AQ54" s="2"/>
      <c r="AR54" s="2"/>
      <c r="AS54"/>
      <c r="AT54" s="46"/>
      <c r="AU54" s="2"/>
      <c r="AV54" s="2"/>
      <c r="AW54" s="2"/>
      <c r="AX54" s="47"/>
      <c r="AZ54" s="1"/>
      <c r="BA54" s="1"/>
      <c r="BB54" s="1"/>
      <c r="BC54" s="1"/>
      <c r="BD54" s="1"/>
      <c r="BF54" s="2"/>
      <c r="BG54" s="2"/>
      <c r="BH54" s="2"/>
      <c r="BI54" s="2"/>
      <c r="BJ54" s="2"/>
      <c r="BL54" s="2"/>
      <c r="BM54" s="2"/>
      <c r="BN54" s="2"/>
      <c r="BO54" s="2"/>
      <c r="BP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1:98" ht="12.75" customHeight="1">
      <c r="A55" s="6">
        <f t="shared" si="0"/>
        <v>49</v>
      </c>
      <c r="B55" s="52" t="s">
        <v>499</v>
      </c>
      <c r="C55" s="53"/>
      <c r="D55" s="6"/>
      <c r="E55" s="6"/>
      <c r="F55" s="6"/>
      <c r="G55" s="6"/>
      <c r="H55" s="6"/>
      <c r="I55" s="40"/>
      <c r="J55" s="44"/>
      <c r="K55" s="6">
        <v>1</v>
      </c>
      <c r="L55" s="6">
        <v>1</v>
      </c>
      <c r="M55" s="6">
        <v>1</v>
      </c>
      <c r="N55" s="45"/>
      <c r="O55"/>
      <c r="P55" s="6"/>
      <c r="Q55" s="6"/>
      <c r="R55" s="6"/>
      <c r="S55" s="6"/>
      <c r="T55" s="6"/>
      <c r="U55" s="40"/>
      <c r="V55" s="44"/>
      <c r="W55" s="6"/>
      <c r="X55" s="6"/>
      <c r="Y55" s="6"/>
      <c r="Z55" s="45"/>
      <c r="AA55" s="40"/>
      <c r="AB55" s="2"/>
      <c r="AC55" s="2"/>
      <c r="AD55" s="2"/>
      <c r="AE55" s="2"/>
      <c r="AF55" s="2"/>
      <c r="AG55"/>
      <c r="AH55" s="46"/>
      <c r="AI55" s="2"/>
      <c r="AJ55" s="2"/>
      <c r="AK55" s="2"/>
      <c r="AL55" s="47"/>
      <c r="AM55"/>
      <c r="AN55" s="2"/>
      <c r="AO55" s="2"/>
      <c r="AP55" s="2"/>
      <c r="AQ55" s="2"/>
      <c r="AR55" s="2"/>
      <c r="AS55"/>
      <c r="AT55" s="46"/>
      <c r="AU55" s="2"/>
      <c r="AV55" s="2"/>
      <c r="AW55" s="2"/>
      <c r="AX55" s="47"/>
      <c r="AZ55" s="1"/>
      <c r="BA55" s="1"/>
      <c r="BB55" s="1"/>
      <c r="BC55" s="1"/>
      <c r="BD55" s="1"/>
      <c r="BF55" s="2"/>
      <c r="BG55" s="2"/>
      <c r="BH55" s="2"/>
      <c r="BI55" s="2"/>
      <c r="BJ55" s="2"/>
      <c r="BL55" s="2">
        <v>6</v>
      </c>
      <c r="BM55" s="2">
        <v>1</v>
      </c>
      <c r="BN55" s="2">
        <v>3</v>
      </c>
      <c r="BO55" s="2">
        <v>1</v>
      </c>
      <c r="BP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</row>
    <row r="56" spans="1:98" ht="12.75" customHeight="1">
      <c r="A56" s="6">
        <f t="shared" si="0"/>
        <v>50</v>
      </c>
      <c r="B56" s="52" t="s">
        <v>500</v>
      </c>
      <c r="C56" s="53"/>
      <c r="D56" s="6"/>
      <c r="E56" s="6"/>
      <c r="F56" s="6"/>
      <c r="G56" s="6"/>
      <c r="H56" s="6"/>
      <c r="I56" s="40"/>
      <c r="J56" s="44"/>
      <c r="K56" s="6"/>
      <c r="L56" s="6"/>
      <c r="M56" s="6"/>
      <c r="N56" s="45"/>
      <c r="O56"/>
      <c r="P56" s="6"/>
      <c r="Q56" s="6"/>
      <c r="R56" s="6"/>
      <c r="S56" s="6"/>
      <c r="T56" s="6"/>
      <c r="U56" s="40"/>
      <c r="V56" s="44"/>
      <c r="W56" s="6"/>
      <c r="X56" s="6"/>
      <c r="Y56" s="6"/>
      <c r="Z56" s="45"/>
      <c r="AA56" s="40"/>
      <c r="AB56" s="2"/>
      <c r="AC56" s="2"/>
      <c r="AD56" s="2"/>
      <c r="AE56" s="2"/>
      <c r="AF56" s="2"/>
      <c r="AG56"/>
      <c r="AH56" s="46"/>
      <c r="AI56" s="2"/>
      <c r="AJ56" s="2"/>
      <c r="AK56" s="2"/>
      <c r="AL56" s="47"/>
      <c r="AM56"/>
      <c r="AN56" s="2"/>
      <c r="AO56" s="2"/>
      <c r="AP56" s="2"/>
      <c r="AQ56" s="2"/>
      <c r="AR56" s="2"/>
      <c r="AS56"/>
      <c r="AT56" s="46"/>
      <c r="AU56" s="2"/>
      <c r="AV56" s="2"/>
      <c r="AW56" s="2"/>
      <c r="AX56" s="47"/>
      <c r="AZ56" s="1"/>
      <c r="BA56" s="1"/>
      <c r="BB56" s="1"/>
      <c r="BC56" s="1"/>
      <c r="BD56" s="1"/>
      <c r="BF56" s="2"/>
      <c r="BG56" s="2"/>
      <c r="BH56" s="2"/>
      <c r="BI56" s="2"/>
      <c r="BJ56" s="2"/>
      <c r="BL56" s="2"/>
      <c r="BM56" s="2"/>
      <c r="BN56" s="2"/>
      <c r="BO56" s="2"/>
      <c r="BP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1:98" ht="12.75" customHeight="1">
      <c r="A57" s="6">
        <f t="shared" si="0"/>
        <v>51</v>
      </c>
      <c r="B57" s="52" t="s">
        <v>501</v>
      </c>
      <c r="C57" s="53"/>
      <c r="D57" s="6"/>
      <c r="E57" s="6"/>
      <c r="F57" s="6"/>
      <c r="G57" s="6"/>
      <c r="H57" s="6"/>
      <c r="I57" s="40"/>
      <c r="J57" s="44"/>
      <c r="K57" s="6"/>
      <c r="L57" s="6"/>
      <c r="M57" s="6"/>
      <c r="N57" s="45"/>
      <c r="O57"/>
      <c r="P57" s="6"/>
      <c r="Q57" s="6"/>
      <c r="R57" s="6"/>
      <c r="S57" s="6"/>
      <c r="T57" s="6"/>
      <c r="U57" s="40"/>
      <c r="V57" s="44"/>
      <c r="W57" s="6"/>
      <c r="X57" s="6"/>
      <c r="Y57" s="6"/>
      <c r="Z57" s="45"/>
      <c r="AA57" s="40"/>
      <c r="AB57" s="2"/>
      <c r="AC57" s="2"/>
      <c r="AD57" s="2"/>
      <c r="AE57" s="2"/>
      <c r="AF57" s="2"/>
      <c r="AG57"/>
      <c r="AH57" s="46"/>
      <c r="AI57" s="2"/>
      <c r="AJ57" s="2"/>
      <c r="AK57" s="2"/>
      <c r="AL57" s="47"/>
      <c r="AM57"/>
      <c r="AN57" s="2"/>
      <c r="AO57" s="2"/>
      <c r="AP57" s="2"/>
      <c r="AQ57" s="2"/>
      <c r="AR57" s="2"/>
      <c r="AS57"/>
      <c r="AT57" s="46"/>
      <c r="AU57" s="2"/>
      <c r="AV57" s="2"/>
      <c r="AW57" s="2"/>
      <c r="AX57" s="47"/>
      <c r="AZ57" s="1"/>
      <c r="BA57" s="1"/>
      <c r="BB57" s="1"/>
      <c r="BC57" s="1"/>
      <c r="BD57" s="1"/>
      <c r="BF57" s="2"/>
      <c r="BG57" s="2"/>
      <c r="BH57" s="2"/>
      <c r="BI57" s="2"/>
      <c r="BJ57" s="2"/>
      <c r="BL57" s="2"/>
      <c r="BM57" s="2"/>
      <c r="BN57" s="2"/>
      <c r="BO57" s="2"/>
      <c r="BP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</row>
    <row r="58" spans="1:98" ht="12.75" customHeight="1">
      <c r="A58" s="6">
        <f t="shared" si="0"/>
        <v>52</v>
      </c>
      <c r="B58" s="52" t="s">
        <v>502</v>
      </c>
      <c r="C58" s="53"/>
      <c r="D58" s="6"/>
      <c r="E58" s="6"/>
      <c r="F58" s="6"/>
      <c r="G58" s="6"/>
      <c r="H58" s="6"/>
      <c r="I58" s="40"/>
      <c r="J58" s="44"/>
      <c r="K58" s="6"/>
      <c r="L58" s="6"/>
      <c r="M58" s="6"/>
      <c r="N58" s="45"/>
      <c r="O58"/>
      <c r="P58" s="6"/>
      <c r="Q58" s="6"/>
      <c r="R58" s="6"/>
      <c r="S58" s="6"/>
      <c r="T58" s="6"/>
      <c r="U58" s="40"/>
      <c r="V58" s="44"/>
      <c r="W58" s="6"/>
      <c r="X58" s="6"/>
      <c r="Y58" s="6"/>
      <c r="Z58" s="45"/>
      <c r="AA58" s="40"/>
      <c r="AB58" s="2"/>
      <c r="AC58" s="2"/>
      <c r="AD58" s="2"/>
      <c r="AE58" s="2"/>
      <c r="AF58" s="2"/>
      <c r="AG58"/>
      <c r="AH58" s="46"/>
      <c r="AI58" s="2"/>
      <c r="AJ58" s="2"/>
      <c r="AK58" s="2"/>
      <c r="AL58" s="47"/>
      <c r="AM58"/>
      <c r="AN58" s="2"/>
      <c r="AO58" s="2"/>
      <c r="AP58" s="2"/>
      <c r="AQ58" s="2"/>
      <c r="AR58" s="2"/>
      <c r="AS58"/>
      <c r="AT58" s="46"/>
      <c r="AU58" s="2"/>
      <c r="AV58" s="2"/>
      <c r="AW58" s="2"/>
      <c r="AX58" s="47"/>
      <c r="AZ58" s="1"/>
      <c r="BA58" s="1"/>
      <c r="BB58" s="1">
        <v>3</v>
      </c>
      <c r="BC58" s="1">
        <v>1</v>
      </c>
      <c r="BD58" s="1"/>
      <c r="BF58" s="2"/>
      <c r="BG58" s="2"/>
      <c r="BH58" s="2"/>
      <c r="BI58" s="2"/>
      <c r="BJ58" s="2"/>
      <c r="BL58" s="2"/>
      <c r="BM58" s="2"/>
      <c r="BN58" s="2">
        <v>1</v>
      </c>
      <c r="BO58" s="2">
        <v>1</v>
      </c>
      <c r="BP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>
        <v>1</v>
      </c>
      <c r="CS58" s="2"/>
      <c r="CT58" s="2"/>
    </row>
    <row r="59" spans="1:98" ht="12.75" customHeight="1">
      <c r="A59" s="6">
        <f t="shared" si="0"/>
        <v>53</v>
      </c>
      <c r="B59" s="52" t="s">
        <v>503</v>
      </c>
      <c r="C59" s="53"/>
      <c r="D59" s="6"/>
      <c r="E59" s="6"/>
      <c r="F59" s="6"/>
      <c r="G59" s="6"/>
      <c r="H59" s="6"/>
      <c r="I59" s="40"/>
      <c r="J59" s="44"/>
      <c r="K59" s="6"/>
      <c r="L59" s="6"/>
      <c r="M59" s="6"/>
      <c r="N59" s="45"/>
      <c r="O59"/>
      <c r="P59" s="6"/>
      <c r="Q59" s="6"/>
      <c r="R59" s="6"/>
      <c r="S59" s="6"/>
      <c r="T59" s="6"/>
      <c r="U59" s="40"/>
      <c r="V59" s="44"/>
      <c r="W59" s="6"/>
      <c r="X59" s="6"/>
      <c r="Y59" s="6"/>
      <c r="Z59" s="45"/>
      <c r="AA59" s="40"/>
      <c r="AB59" s="2"/>
      <c r="AC59" s="2"/>
      <c r="AD59" s="2"/>
      <c r="AE59" s="2"/>
      <c r="AF59" s="2"/>
      <c r="AG59"/>
      <c r="AH59" s="46"/>
      <c r="AI59" s="2"/>
      <c r="AJ59" s="2"/>
      <c r="AK59" s="2"/>
      <c r="AL59" s="47"/>
      <c r="AM59"/>
      <c r="AN59" s="2"/>
      <c r="AO59" s="2"/>
      <c r="AP59" s="2"/>
      <c r="AQ59" s="2"/>
      <c r="AR59" s="2"/>
      <c r="AS59"/>
      <c r="AT59" s="46"/>
      <c r="AU59" s="2"/>
      <c r="AV59" s="2"/>
      <c r="AW59" s="2"/>
      <c r="AX59" s="47"/>
      <c r="AZ59" s="1"/>
      <c r="BA59" s="1"/>
      <c r="BB59" s="1"/>
      <c r="BC59" s="1"/>
      <c r="BD59" s="1"/>
      <c r="BF59" s="2"/>
      <c r="BG59" s="2"/>
      <c r="BH59" s="2"/>
      <c r="BI59" s="2"/>
      <c r="BJ59" s="2"/>
      <c r="BL59" s="2"/>
      <c r="BM59" s="2"/>
      <c r="BN59" s="2"/>
      <c r="BO59" s="2"/>
      <c r="BP59" s="2"/>
      <c r="BR59" s="2">
        <v>4</v>
      </c>
      <c r="BS59" s="2"/>
      <c r="BT59" s="2"/>
      <c r="BU59" s="2"/>
      <c r="BV59" s="2"/>
      <c r="BW59" s="2"/>
      <c r="BX59" s="2"/>
      <c r="BY59" s="2"/>
      <c r="BZ59" s="2"/>
      <c r="CA59" s="2"/>
      <c r="CB59" s="2"/>
      <c r="CD59" s="2">
        <v>3</v>
      </c>
      <c r="CE59" s="2">
        <v>1</v>
      </c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1:98" ht="12.75" customHeight="1">
      <c r="A60" s="6">
        <f t="shared" si="0"/>
        <v>54</v>
      </c>
      <c r="B60" s="52" t="s">
        <v>504</v>
      </c>
      <c r="C60" s="53"/>
      <c r="D60" s="6"/>
      <c r="E60" s="6"/>
      <c r="F60" s="6"/>
      <c r="G60" s="6"/>
      <c r="H60" s="6"/>
      <c r="I60" s="40"/>
      <c r="J60" s="44"/>
      <c r="K60" s="6"/>
      <c r="L60" s="6"/>
      <c r="M60" s="6"/>
      <c r="N60" s="45"/>
      <c r="O60"/>
      <c r="P60" s="6"/>
      <c r="Q60" s="6"/>
      <c r="R60" s="6"/>
      <c r="S60" s="6"/>
      <c r="T60" s="6"/>
      <c r="U60" s="40"/>
      <c r="V60" s="44"/>
      <c r="W60" s="6"/>
      <c r="X60" s="6"/>
      <c r="Y60" s="6"/>
      <c r="Z60" s="45"/>
      <c r="AA60" s="40"/>
      <c r="AB60" s="2"/>
      <c r="AC60" s="2"/>
      <c r="AD60" s="2"/>
      <c r="AE60" s="2"/>
      <c r="AF60" s="2"/>
      <c r="AG60"/>
      <c r="AH60" s="46"/>
      <c r="AI60" s="2"/>
      <c r="AJ60" s="2"/>
      <c r="AK60" s="2"/>
      <c r="AL60" s="47"/>
      <c r="AM60"/>
      <c r="AN60" s="2"/>
      <c r="AO60" s="2"/>
      <c r="AP60" s="2"/>
      <c r="AQ60" s="2"/>
      <c r="AR60" s="2"/>
      <c r="AS60"/>
      <c r="AT60" s="46">
        <v>3</v>
      </c>
      <c r="AU60" s="2">
        <v>2</v>
      </c>
      <c r="AV60" s="2">
        <v>1</v>
      </c>
      <c r="AW60" s="2">
        <v>1</v>
      </c>
      <c r="AX60" s="47"/>
      <c r="AZ60" s="1"/>
      <c r="BA60" s="1"/>
      <c r="BB60" s="1"/>
      <c r="BC60" s="1"/>
      <c r="BD60" s="1"/>
      <c r="BF60" s="2"/>
      <c r="BG60" s="2"/>
      <c r="BH60" s="2"/>
      <c r="BI60" s="2"/>
      <c r="BJ60" s="2"/>
      <c r="BL60" s="2"/>
      <c r="BM60" s="2"/>
      <c r="BN60" s="2"/>
      <c r="BO60" s="2"/>
      <c r="BP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>
        <v>2</v>
      </c>
      <c r="CR60" s="2">
        <v>2</v>
      </c>
      <c r="CS60" s="87">
        <v>1</v>
      </c>
      <c r="CT60" s="2"/>
    </row>
    <row r="61" spans="1:98" ht="12.75" customHeight="1">
      <c r="A61" s="6">
        <f t="shared" si="0"/>
        <v>55</v>
      </c>
      <c r="B61" s="52" t="s">
        <v>505</v>
      </c>
      <c r="C61" s="53"/>
      <c r="D61" s="6"/>
      <c r="E61" s="6"/>
      <c r="F61" s="6"/>
      <c r="G61" s="6"/>
      <c r="H61" s="6"/>
      <c r="I61" s="40"/>
      <c r="J61" s="44"/>
      <c r="K61" s="6"/>
      <c r="L61" s="6"/>
      <c r="M61" s="6"/>
      <c r="N61" s="45"/>
      <c r="O61"/>
      <c r="P61" s="6"/>
      <c r="Q61" s="6"/>
      <c r="R61" s="6"/>
      <c r="S61" s="6"/>
      <c r="T61" s="6"/>
      <c r="U61" s="40"/>
      <c r="V61" s="44"/>
      <c r="W61" s="6"/>
      <c r="X61" s="6"/>
      <c r="Y61" s="6"/>
      <c r="Z61" s="45"/>
      <c r="AA61" s="40"/>
      <c r="AB61" s="2"/>
      <c r="AC61" s="2"/>
      <c r="AD61" s="2"/>
      <c r="AE61" s="2"/>
      <c r="AF61" s="2"/>
      <c r="AG61"/>
      <c r="AH61" s="46"/>
      <c r="AI61" s="2"/>
      <c r="AJ61" s="2"/>
      <c r="AK61" s="2"/>
      <c r="AL61" s="47"/>
      <c r="AM61"/>
      <c r="AN61" s="2"/>
      <c r="AO61" s="2"/>
      <c r="AP61" s="2"/>
      <c r="AQ61" s="2"/>
      <c r="AR61" s="2"/>
      <c r="AS61"/>
      <c r="AT61" s="46"/>
      <c r="AU61" s="2"/>
      <c r="AV61" s="2"/>
      <c r="AW61" s="2"/>
      <c r="AX61" s="47"/>
      <c r="AZ61" s="1"/>
      <c r="BA61" s="1"/>
      <c r="BB61" s="1"/>
      <c r="BC61" s="1"/>
      <c r="BD61" s="1"/>
      <c r="BF61" s="2"/>
      <c r="BG61" s="2"/>
      <c r="BH61" s="2"/>
      <c r="BI61" s="2"/>
      <c r="BJ61" s="2"/>
      <c r="BL61" s="2"/>
      <c r="BM61" s="2"/>
      <c r="BN61" s="2"/>
      <c r="BO61" s="2"/>
      <c r="BP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</row>
    <row r="62" spans="1:98" ht="12.75" customHeight="1">
      <c r="A62" s="6">
        <f t="shared" si="0"/>
        <v>56</v>
      </c>
      <c r="B62" s="52" t="s">
        <v>506</v>
      </c>
      <c r="C62" s="53"/>
      <c r="D62" s="6"/>
      <c r="E62" s="6"/>
      <c r="F62" s="6"/>
      <c r="G62" s="6"/>
      <c r="H62" s="6"/>
      <c r="I62" s="40"/>
      <c r="J62" s="44"/>
      <c r="K62" s="6"/>
      <c r="L62" s="6"/>
      <c r="M62" s="6"/>
      <c r="N62" s="45"/>
      <c r="O62"/>
      <c r="P62" s="6"/>
      <c r="Q62" s="6"/>
      <c r="R62" s="6">
        <v>1</v>
      </c>
      <c r="S62" s="6"/>
      <c r="T62" s="6"/>
      <c r="U62" s="40"/>
      <c r="V62" s="44"/>
      <c r="W62" s="6"/>
      <c r="X62" s="6"/>
      <c r="Y62" s="6"/>
      <c r="Z62" s="45"/>
      <c r="AA62" s="40"/>
      <c r="AB62" s="2"/>
      <c r="AC62" s="2"/>
      <c r="AD62" s="2"/>
      <c r="AE62" s="2"/>
      <c r="AF62" s="2"/>
      <c r="AG62"/>
      <c r="AH62" s="46"/>
      <c r="AI62" s="2"/>
      <c r="AJ62" s="2"/>
      <c r="AK62" s="2"/>
      <c r="AL62" s="47"/>
      <c r="AM62"/>
      <c r="AN62" s="2"/>
      <c r="AO62" s="2"/>
      <c r="AP62" s="2"/>
      <c r="AQ62" s="2"/>
      <c r="AR62" s="2"/>
      <c r="AS62"/>
      <c r="AT62" s="46"/>
      <c r="AU62" s="2"/>
      <c r="AV62" s="2"/>
      <c r="AW62" s="2"/>
      <c r="AX62" s="47"/>
      <c r="AZ62" s="1"/>
      <c r="BA62" s="1"/>
      <c r="BB62" s="1"/>
      <c r="BC62" s="1"/>
      <c r="BD62" s="1"/>
      <c r="BF62" s="2"/>
      <c r="BG62" s="2"/>
      <c r="BH62" s="2"/>
      <c r="BI62" s="2"/>
      <c r="BJ62" s="2"/>
      <c r="BL62" s="2"/>
      <c r="BM62" s="2"/>
      <c r="BN62" s="2"/>
      <c r="BO62" s="2"/>
      <c r="BP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1:98" ht="12.75" customHeight="1">
      <c r="A63" s="6">
        <f t="shared" si="0"/>
        <v>57</v>
      </c>
      <c r="B63" s="52" t="s">
        <v>507</v>
      </c>
      <c r="C63" s="53"/>
      <c r="D63" s="6"/>
      <c r="E63" s="6"/>
      <c r="F63" s="6"/>
      <c r="G63" s="6"/>
      <c r="H63" s="6"/>
      <c r="I63" s="40"/>
      <c r="J63" s="44"/>
      <c r="K63" s="6"/>
      <c r="L63" s="6"/>
      <c r="M63" s="6"/>
      <c r="N63" s="45"/>
      <c r="O63"/>
      <c r="P63" s="6"/>
      <c r="Q63" s="6"/>
      <c r="R63" s="6"/>
      <c r="S63" s="6"/>
      <c r="T63" s="6"/>
      <c r="U63" s="40"/>
      <c r="V63" s="44"/>
      <c r="W63" s="6"/>
      <c r="X63" s="6"/>
      <c r="Y63" s="6"/>
      <c r="Z63" s="45"/>
      <c r="AA63" s="40"/>
      <c r="AB63" s="2"/>
      <c r="AC63" s="2"/>
      <c r="AD63" s="2"/>
      <c r="AE63" s="2"/>
      <c r="AF63" s="2"/>
      <c r="AG63"/>
      <c r="AH63" s="46"/>
      <c r="AI63" s="2"/>
      <c r="AJ63" s="2"/>
      <c r="AK63" s="2"/>
      <c r="AL63" s="47"/>
      <c r="AM63"/>
      <c r="AN63" s="2"/>
      <c r="AO63" s="2"/>
      <c r="AP63" s="2"/>
      <c r="AQ63" s="2"/>
      <c r="AR63" s="2"/>
      <c r="AS63"/>
      <c r="AT63" s="46"/>
      <c r="AU63" s="2"/>
      <c r="AV63" s="2"/>
      <c r="AW63" s="2"/>
      <c r="AX63" s="47"/>
      <c r="AZ63" s="1"/>
      <c r="BA63" s="1"/>
      <c r="BB63" s="1"/>
      <c r="BC63" s="1"/>
      <c r="BD63" s="1"/>
      <c r="BF63" s="2"/>
      <c r="BG63" s="2"/>
      <c r="BH63" s="2"/>
      <c r="BI63" s="2"/>
      <c r="BJ63" s="2"/>
      <c r="BL63" s="2"/>
      <c r="BM63" s="2"/>
      <c r="BN63" s="2"/>
      <c r="BO63" s="2"/>
      <c r="BP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1:98" ht="13.5" customHeight="1">
      <c r="A64" s="6">
        <f t="shared" si="0"/>
        <v>58</v>
      </c>
      <c r="B64" s="52" t="s">
        <v>508</v>
      </c>
      <c r="C64" s="53"/>
      <c r="D64" s="6"/>
      <c r="E64" s="6">
        <v>1</v>
      </c>
      <c r="F64" s="6"/>
      <c r="G64" s="6"/>
      <c r="H64" s="6"/>
      <c r="I64" s="40"/>
      <c r="J64" s="44"/>
      <c r="K64" s="6">
        <v>1</v>
      </c>
      <c r="L64" s="6"/>
      <c r="M64" s="6"/>
      <c r="N64" s="45"/>
      <c r="O64"/>
      <c r="P64" s="6"/>
      <c r="Q64" s="6"/>
      <c r="R64" s="6"/>
      <c r="S64" s="6"/>
      <c r="T64" s="6"/>
      <c r="U64" s="40"/>
      <c r="V64" s="44"/>
      <c r="W64" s="6"/>
      <c r="X64" s="6"/>
      <c r="Y64" s="6"/>
      <c r="Z64" s="45"/>
      <c r="AA64" s="40"/>
      <c r="AB64" s="88">
        <v>1</v>
      </c>
      <c r="AC64" s="88">
        <v>1</v>
      </c>
      <c r="AD64" s="88">
        <v>1</v>
      </c>
      <c r="AE64" s="88">
        <v>1</v>
      </c>
      <c r="AF64" s="2"/>
      <c r="AG64"/>
      <c r="AH64" s="46">
        <v>1</v>
      </c>
      <c r="AI64" s="2">
        <v>1</v>
      </c>
      <c r="AJ64" s="2"/>
      <c r="AK64" s="2">
        <v>1</v>
      </c>
      <c r="AL64" s="47"/>
      <c r="AM64"/>
      <c r="AN64" s="2"/>
      <c r="AO64" s="2"/>
      <c r="AP64" s="2"/>
      <c r="AQ64" s="2"/>
      <c r="AR64" s="2"/>
      <c r="AS64"/>
      <c r="AT64" s="46"/>
      <c r="AU64" s="2">
        <v>1</v>
      </c>
      <c r="AV64" s="2"/>
      <c r="AW64" s="2"/>
      <c r="AX64" s="47"/>
      <c r="AZ64" s="1">
        <v>6</v>
      </c>
      <c r="BA64" s="1">
        <v>1</v>
      </c>
      <c r="BB64" s="1">
        <v>1</v>
      </c>
      <c r="BC64" s="1"/>
      <c r="BD64" s="1"/>
      <c r="BF64" s="2">
        <v>3</v>
      </c>
      <c r="BG64" s="2">
        <v>1</v>
      </c>
      <c r="BH64" s="2"/>
      <c r="BI64" s="2"/>
      <c r="BJ64" s="2"/>
      <c r="BL64" s="2"/>
      <c r="BM64" s="2"/>
      <c r="BN64" s="2"/>
      <c r="BO64" s="2"/>
      <c r="BP64" s="2"/>
      <c r="BR64" s="2">
        <v>2</v>
      </c>
      <c r="BS64" s="2">
        <v>1</v>
      </c>
      <c r="BT64" s="2">
        <v>1</v>
      </c>
      <c r="BU64" s="2">
        <v>1</v>
      </c>
      <c r="BV64" s="2"/>
      <c r="BW64" s="2"/>
      <c r="BX64" s="2">
        <v>1</v>
      </c>
      <c r="BY64" s="2"/>
      <c r="BZ64" s="2"/>
      <c r="CA64" s="2"/>
      <c r="CB64" s="2"/>
      <c r="CD64" s="2">
        <v>3</v>
      </c>
      <c r="CE64" s="2"/>
      <c r="CF64" s="2"/>
      <c r="CG64" s="2">
        <v>1</v>
      </c>
      <c r="CH64" s="2"/>
      <c r="CI64" s="2"/>
      <c r="CJ64" s="2">
        <v>2</v>
      </c>
      <c r="CK64" s="2">
        <v>1</v>
      </c>
      <c r="CL64" s="2"/>
      <c r="CM64" s="2"/>
      <c r="CN64" s="2"/>
      <c r="CO64" s="2"/>
      <c r="CP64" s="2"/>
      <c r="CQ64" s="2"/>
      <c r="CR64" s="2"/>
      <c r="CS64" s="2"/>
      <c r="CT64" s="2"/>
    </row>
    <row r="65" spans="1:99" ht="13.5" customHeight="1">
      <c r="A65" s="6"/>
      <c r="B65" s="52"/>
      <c r="C65" s="53"/>
      <c r="D65" s="89">
        <f>SUM(D4:D64)</f>
        <v>2</v>
      </c>
      <c r="E65" s="90">
        <f>SUM(E4:E64)</f>
        <v>13</v>
      </c>
      <c r="F65" s="90">
        <f>SUM(F4:F64)</f>
        <v>13</v>
      </c>
      <c r="G65" s="90">
        <f>SUM(G4:G64)</f>
        <v>6</v>
      </c>
      <c r="H65" s="91">
        <f>SUM(H4:H64)</f>
        <v>1</v>
      </c>
      <c r="I65" s="21"/>
      <c r="J65" s="89">
        <f>SUM(J4:J64)</f>
        <v>17</v>
      </c>
      <c r="K65" s="90">
        <f>SUM(K4:K64)</f>
        <v>8</v>
      </c>
      <c r="L65" s="90">
        <f>SUM(L4:L64)</f>
        <v>8</v>
      </c>
      <c r="M65" s="90">
        <f>SUM(M4:M64)</f>
        <v>6</v>
      </c>
      <c r="N65" s="91">
        <f>SUM(N4:N64)</f>
        <v>0</v>
      </c>
      <c r="O65" s="21"/>
      <c r="P65" s="89">
        <f>SUM(P4:P64)</f>
        <v>7</v>
      </c>
      <c r="Q65" s="90">
        <f>SUM(Q4:Q64)</f>
        <v>3</v>
      </c>
      <c r="R65" s="90">
        <f>SUM(R4:R64)</f>
        <v>3</v>
      </c>
      <c r="S65" s="90">
        <f>SUM(S4:S64)</f>
        <v>1</v>
      </c>
      <c r="T65" s="91">
        <f>SUM(T4:T64)</f>
        <v>1</v>
      </c>
      <c r="U65" s="21"/>
      <c r="V65" s="89">
        <f>SUM(V4:V64)</f>
        <v>20</v>
      </c>
      <c r="W65" s="90">
        <f>SUM(W4:W64)</f>
        <v>6</v>
      </c>
      <c r="X65" s="90">
        <f>SUM(X4:X64)</f>
        <v>2</v>
      </c>
      <c r="Y65" s="90">
        <f>SUM(Y4:Y64)</f>
        <v>1</v>
      </c>
      <c r="Z65" s="91">
        <f>SUM(Z4:Z64)</f>
        <v>0</v>
      </c>
      <c r="AA65" s="21"/>
      <c r="AB65" s="89">
        <f>SUM(AB4:AB64)</f>
        <v>6</v>
      </c>
      <c r="AC65" s="90">
        <f>SUM(AC4:AC64)</f>
        <v>4</v>
      </c>
      <c r="AD65" s="90">
        <f>SUM(AD4:AD64)</f>
        <v>3</v>
      </c>
      <c r="AE65" s="90">
        <f>SUM(AE4:AE64)</f>
        <v>4</v>
      </c>
      <c r="AF65" s="91">
        <f>SUM(AF4:AF64)</f>
        <v>0</v>
      </c>
      <c r="AG65" s="21"/>
      <c r="AH65" s="89">
        <f>SUM(AH4:AH64)</f>
        <v>13</v>
      </c>
      <c r="AI65" s="90">
        <f>SUM(AI4:AI64)</f>
        <v>10</v>
      </c>
      <c r="AJ65" s="90">
        <f>SUM(AJ4:AJ64)</f>
        <v>4</v>
      </c>
      <c r="AK65" s="90">
        <f>SUM(AK4:AK64)</f>
        <v>5</v>
      </c>
      <c r="AL65" s="91">
        <f>SUM(AL4:AL64)</f>
        <v>0</v>
      </c>
      <c r="AM65" s="21"/>
      <c r="AN65" s="89">
        <f>SUM(AN4:AN64)</f>
        <v>16</v>
      </c>
      <c r="AO65" s="90">
        <f>SUM(AO4:AO64)</f>
        <v>4</v>
      </c>
      <c r="AP65" s="90">
        <f>SUM(AP4:AP64)</f>
        <v>3</v>
      </c>
      <c r="AQ65" s="90">
        <f>SUM(AQ4:AQ64)</f>
        <v>3</v>
      </c>
      <c r="AR65" s="91">
        <f>SUM(AR4:AR64)</f>
        <v>1</v>
      </c>
      <c r="AS65" s="21"/>
      <c r="AT65" s="89">
        <f>SUM(AT4:AT64)</f>
        <v>19</v>
      </c>
      <c r="AU65" s="90">
        <f>SUM(AU4:AU64)</f>
        <v>14</v>
      </c>
      <c r="AV65" s="90">
        <f>SUM(AV4:AV64)</f>
        <v>6</v>
      </c>
      <c r="AW65" s="90">
        <f>SUM(AW4:AW64)</f>
        <v>6</v>
      </c>
      <c r="AX65" s="91">
        <f>SUM(AX4:AX64)</f>
        <v>0</v>
      </c>
      <c r="AZ65" s="89">
        <f>SUM(AZ4:AZ64)</f>
        <v>125</v>
      </c>
      <c r="BA65" s="90">
        <f>SUM(BA4:BA64)</f>
        <v>10</v>
      </c>
      <c r="BB65" s="90">
        <f>SUM(BB4:BB64)</f>
        <v>6</v>
      </c>
      <c r="BC65" s="90">
        <f>SUM(BC4:BC64)</f>
        <v>6</v>
      </c>
      <c r="BD65" s="91">
        <f>SUM(BD4:BD64)</f>
        <v>0</v>
      </c>
      <c r="BF65" s="89">
        <f>SUM(BF4:BF64)</f>
        <v>39</v>
      </c>
      <c r="BG65" s="90">
        <f>SUM(BG4:BG64)</f>
        <v>7</v>
      </c>
      <c r="BH65" s="90">
        <f>SUM(BH4:BH64)</f>
        <v>6</v>
      </c>
      <c r="BI65" s="90">
        <f>SUM(BI4:BI64)</f>
        <v>1</v>
      </c>
      <c r="BJ65" s="91">
        <f>SUM(BJ4:BJ64)</f>
        <v>0</v>
      </c>
      <c r="BL65" s="89">
        <f>SUM(BL4:BL64)</f>
        <v>27</v>
      </c>
      <c r="BM65" s="90">
        <f>SUM(BM4:BM64)</f>
        <v>4</v>
      </c>
      <c r="BN65" s="90">
        <f>SUM(BN4:BN64)</f>
        <v>9</v>
      </c>
      <c r="BO65" s="90">
        <f>SUM(BO4:BO64)</f>
        <v>2</v>
      </c>
      <c r="BP65" s="91">
        <f>SUM(BP4:BP64)</f>
        <v>1</v>
      </c>
      <c r="BR65" s="89">
        <f>SUM(BR4:BR64)</f>
        <v>19</v>
      </c>
      <c r="BS65" s="90">
        <f>SUM(BS4:BS64)</f>
        <v>7</v>
      </c>
      <c r="BT65" s="90">
        <f>SUM(BT4:BT64)</f>
        <v>6</v>
      </c>
      <c r="BU65" s="90">
        <f>SUM(BU4:BU64)</f>
        <v>4</v>
      </c>
      <c r="BV65" s="91">
        <f>SUM(BV4:BV64)</f>
        <v>0</v>
      </c>
      <c r="BW65" s="92" t="s">
        <v>509</v>
      </c>
      <c r="BX65" s="89">
        <f>SUM(BX4:BX64)</f>
        <v>27</v>
      </c>
      <c r="BY65" s="90">
        <f>SUM(BY4:BY64)</f>
        <v>9</v>
      </c>
      <c r="BZ65" s="90">
        <f>SUM(BZ4:BZ64)</f>
        <v>7</v>
      </c>
      <c r="CA65" s="90">
        <f>SUM(CA4:CA64)</f>
        <v>5</v>
      </c>
      <c r="CB65" s="91">
        <f>SUM(CB4:CB64)</f>
        <v>2</v>
      </c>
      <c r="CC65" s="92" t="s">
        <v>509</v>
      </c>
      <c r="CD65" s="89">
        <f>SUM(CD4:CD64)</f>
        <v>24</v>
      </c>
      <c r="CE65" s="90">
        <f>SUM(CE4:CE64)</f>
        <v>7</v>
      </c>
      <c r="CF65" s="90">
        <f>SUM(CF4:CF64)</f>
        <v>6</v>
      </c>
      <c r="CG65" s="90">
        <f>SUM(CG4:CG64)</f>
        <v>7</v>
      </c>
      <c r="CH65" s="91">
        <f>SUM(CH4:CH64)</f>
        <v>2</v>
      </c>
      <c r="CI65" s="92" t="s">
        <v>509</v>
      </c>
      <c r="CJ65" s="89">
        <f>SUM(CJ4:CJ64)</f>
        <v>21</v>
      </c>
      <c r="CK65" s="90">
        <f>SUM(CK4:CK64)</f>
        <v>8</v>
      </c>
      <c r="CL65" s="90">
        <f>SUM(CL4:CL64)</f>
        <v>2</v>
      </c>
      <c r="CM65" s="90">
        <f>SUM(CM4:CM64)</f>
        <v>1</v>
      </c>
      <c r="CN65" s="91">
        <f>SUM(CN4:CN64)</f>
        <v>0</v>
      </c>
      <c r="CO65" s="92" t="s">
        <v>509</v>
      </c>
      <c r="CP65" s="89">
        <f>SUM(CP4:CP64)</f>
        <v>8</v>
      </c>
      <c r="CQ65" s="90">
        <f>SUM(CQ4:CQ64)</f>
        <v>8</v>
      </c>
      <c r="CR65" s="90">
        <f>SUM(CR4:CR64)</f>
        <v>6</v>
      </c>
      <c r="CS65" s="90">
        <f>SUM(CS4:CS64)</f>
        <v>1</v>
      </c>
      <c r="CT65" s="91">
        <f>SUM(CT4:CT64)</f>
        <v>1</v>
      </c>
      <c r="CU65" s="92" t="s">
        <v>509</v>
      </c>
    </row>
    <row r="66" spans="1:99" ht="13.5" customHeight="1">
      <c r="A66" s="2"/>
      <c r="B66" s="2"/>
      <c r="C66"/>
      <c r="D66" s="157" t="s">
        <v>510</v>
      </c>
      <c r="E66" s="157"/>
      <c r="F66" s="157"/>
      <c r="G66" s="157"/>
      <c r="H66" s="93">
        <f>SUM(D65:H65)</f>
        <v>35</v>
      </c>
      <c r="I66" s="21"/>
      <c r="J66" s="157" t="s">
        <v>510</v>
      </c>
      <c r="K66" s="157"/>
      <c r="L66" s="157"/>
      <c r="M66" s="157"/>
      <c r="N66" s="93">
        <f>SUM(J65:N65)</f>
        <v>39</v>
      </c>
      <c r="O66" s="21"/>
      <c r="P66" s="157" t="s">
        <v>510</v>
      </c>
      <c r="Q66" s="157"/>
      <c r="R66" s="157"/>
      <c r="S66" s="157"/>
      <c r="T66" s="93">
        <f>SUM(P65:T65)</f>
        <v>15</v>
      </c>
      <c r="U66" s="21"/>
      <c r="V66" s="157" t="s">
        <v>510</v>
      </c>
      <c r="W66" s="157"/>
      <c r="X66" s="157"/>
      <c r="Y66" s="157"/>
      <c r="Z66" s="93">
        <f>SUM(V65:Z65)</f>
        <v>29</v>
      </c>
      <c r="AA66" s="21"/>
      <c r="AB66" s="157" t="s">
        <v>510</v>
      </c>
      <c r="AC66" s="157"/>
      <c r="AD66" s="157"/>
      <c r="AE66" s="157"/>
      <c r="AF66" s="93">
        <f>SUM(AB65:AF65)</f>
        <v>17</v>
      </c>
      <c r="AG66" s="21"/>
      <c r="AH66" s="157" t="s">
        <v>510</v>
      </c>
      <c r="AI66" s="157"/>
      <c r="AJ66" s="157"/>
      <c r="AK66" s="157"/>
      <c r="AL66" s="93">
        <f>SUM(AH65:AL65)</f>
        <v>32</v>
      </c>
      <c r="AM66" s="21"/>
      <c r="AN66" s="157" t="s">
        <v>510</v>
      </c>
      <c r="AO66" s="157"/>
      <c r="AP66" s="157"/>
      <c r="AQ66" s="157"/>
      <c r="AR66" s="93">
        <f>SUM(AN65:AR65)</f>
        <v>27</v>
      </c>
      <c r="AS66" s="21"/>
      <c r="AT66" s="157" t="s">
        <v>510</v>
      </c>
      <c r="AU66" s="157"/>
      <c r="AV66" s="157"/>
      <c r="AW66" s="157"/>
      <c r="AX66" s="93">
        <f>SUM(AT65:AX65)</f>
        <v>45</v>
      </c>
      <c r="AZ66" s="157" t="s">
        <v>510</v>
      </c>
      <c r="BA66" s="157"/>
      <c r="BB66" s="157"/>
      <c r="BC66" s="157"/>
      <c r="BD66" s="93">
        <f>SUM(AZ65:BD65)</f>
        <v>147</v>
      </c>
      <c r="BF66" s="157" t="s">
        <v>510</v>
      </c>
      <c r="BG66" s="157"/>
      <c r="BH66" s="157"/>
      <c r="BI66" s="157"/>
      <c r="BJ66" s="93">
        <f>SUM(BF65:BJ65)</f>
        <v>53</v>
      </c>
      <c r="BL66" s="157" t="s">
        <v>510</v>
      </c>
      <c r="BM66" s="157"/>
      <c r="BN66" s="157"/>
      <c r="BO66" s="157"/>
      <c r="BP66" s="93">
        <f>SUM(BL65:BP65)</f>
        <v>43</v>
      </c>
      <c r="BR66" s="157" t="s">
        <v>510</v>
      </c>
      <c r="BS66" s="157"/>
      <c r="BT66" s="157"/>
      <c r="BU66" s="157"/>
      <c r="BV66" s="93">
        <f>SUM(BR65:BV65)</f>
        <v>36</v>
      </c>
      <c r="BW66" s="92">
        <f>SUM(B66+H66+N66+T66+Z66+AF66+AL66+AR66+AX66+BD66+BJ66)</f>
        <v>439</v>
      </c>
      <c r="BX66" s="157" t="s">
        <v>510</v>
      </c>
      <c r="BY66" s="157"/>
      <c r="BZ66" s="157"/>
      <c r="CA66" s="157"/>
      <c r="CB66" s="93">
        <f>SUM(BX65:CB65)</f>
        <v>50</v>
      </c>
      <c r="CC66" s="92"/>
      <c r="CD66" s="157" t="s">
        <v>510</v>
      </c>
      <c r="CE66" s="157"/>
      <c r="CF66" s="157"/>
      <c r="CG66" s="157"/>
      <c r="CH66" s="93">
        <f>SUM(CD65:CH65)</f>
        <v>46</v>
      </c>
      <c r="CI66" s="92"/>
      <c r="CJ66" s="157" t="s">
        <v>510</v>
      </c>
      <c r="CK66" s="157"/>
      <c r="CL66" s="157"/>
      <c r="CM66" s="157"/>
      <c r="CN66" s="93">
        <f>SUM(CJ65:CN65)</f>
        <v>32</v>
      </c>
      <c r="CO66" s="92"/>
      <c r="CP66" s="157" t="s">
        <v>510</v>
      </c>
      <c r="CQ66" s="157"/>
      <c r="CR66" s="157"/>
      <c r="CS66" s="157"/>
      <c r="CT66" s="93">
        <f>SUM(CP65:CT65)</f>
        <v>24</v>
      </c>
      <c r="CU66" s="92">
        <f>SUM(Z66+AF66+AL66+AR66+AX66+BD66+BJ66+BP66+BV66+CB66+CH66+CN66+CT66)</f>
        <v>581</v>
      </c>
    </row>
    <row r="67" spans="1:99" ht="13.5" customHeight="1">
      <c r="A67" s="2"/>
      <c r="B67" s="2"/>
      <c r="C67"/>
      <c r="I67"/>
      <c r="J67"/>
      <c r="K67"/>
      <c r="L67"/>
      <c r="M67"/>
      <c r="N67"/>
      <c r="O67"/>
      <c r="P67"/>
      <c r="U67"/>
      <c r="AA67"/>
      <c r="AB67"/>
      <c r="AF67"/>
      <c r="AG67"/>
      <c r="AM67"/>
      <c r="AS67"/>
    </row>
    <row r="68" spans="1:99" ht="13.5" customHeight="1">
      <c r="A68" s="2"/>
      <c r="B68" s="2"/>
      <c r="C68"/>
      <c r="D68" s="94" t="s">
        <v>511</v>
      </c>
      <c r="E68" s="4"/>
      <c r="F68" s="4"/>
      <c r="G68" s="95">
        <v>7</v>
      </c>
      <c r="H68" s="5"/>
      <c r="I68"/>
      <c r="J68" s="94" t="s">
        <v>511</v>
      </c>
      <c r="K68" s="95"/>
      <c r="L68" s="95"/>
      <c r="M68" s="95" t="s">
        <v>512</v>
      </c>
      <c r="N68" s="96"/>
      <c r="O68"/>
      <c r="P68" s="94" t="s">
        <v>511</v>
      </c>
      <c r="Q68" s="4"/>
      <c r="R68" s="4"/>
      <c r="S68" s="95" t="s">
        <v>513</v>
      </c>
      <c r="T68" s="5"/>
      <c r="U68"/>
      <c r="V68" s="94" t="s">
        <v>511</v>
      </c>
      <c r="W68" s="4"/>
      <c r="X68" s="4"/>
      <c r="Y68" s="4" t="s">
        <v>514</v>
      </c>
      <c r="Z68" s="4"/>
      <c r="AA68"/>
      <c r="AB68" s="94" t="s">
        <v>511</v>
      </c>
      <c r="AC68" s="4"/>
      <c r="AD68" s="4"/>
      <c r="AE68" s="4" t="s">
        <v>515</v>
      </c>
      <c r="AF68" s="4"/>
      <c r="AG68"/>
      <c r="AH68" s="94" t="s">
        <v>511</v>
      </c>
      <c r="AI68" s="4"/>
      <c r="AJ68" s="4"/>
      <c r="AK68" s="4" t="s">
        <v>516</v>
      </c>
      <c r="AL68" s="5"/>
      <c r="AM68"/>
      <c r="AN68" s="94" t="s">
        <v>511</v>
      </c>
      <c r="AO68" s="4"/>
      <c r="AP68" s="4"/>
      <c r="AQ68" s="4" t="s">
        <v>514</v>
      </c>
      <c r="AR68" s="5"/>
      <c r="AS68"/>
      <c r="AT68" s="94" t="s">
        <v>511</v>
      </c>
      <c r="AU68" s="4"/>
      <c r="AV68" s="4"/>
      <c r="AW68" s="4" t="s">
        <v>517</v>
      </c>
      <c r="AX68" s="5"/>
      <c r="AZ68" s="94" t="s">
        <v>511</v>
      </c>
      <c r="BA68" s="4"/>
      <c r="BB68" s="4"/>
      <c r="BC68" s="97" t="s">
        <v>518</v>
      </c>
      <c r="BD68" s="5"/>
      <c r="BF68" s="94" t="s">
        <v>511</v>
      </c>
      <c r="BG68" s="4"/>
      <c r="BH68" s="4"/>
      <c r="BI68" s="4" t="s">
        <v>519</v>
      </c>
      <c r="BJ68" s="5"/>
      <c r="BL68" s="94" t="s">
        <v>511</v>
      </c>
      <c r="BM68" s="4"/>
      <c r="BN68" s="4"/>
      <c r="BO68" s="4" t="s">
        <v>516</v>
      </c>
      <c r="BP68" s="5"/>
      <c r="BR68" s="94" t="s">
        <v>511</v>
      </c>
      <c r="BS68" s="4"/>
      <c r="BT68" s="4"/>
      <c r="BU68" s="98" t="s">
        <v>516</v>
      </c>
      <c r="BV68" s="5"/>
      <c r="BW68" s="5"/>
      <c r="BX68" s="94" t="s">
        <v>511</v>
      </c>
      <c r="BY68" s="4"/>
      <c r="BZ68" s="4"/>
      <c r="CA68" s="98" t="s">
        <v>516</v>
      </c>
      <c r="CB68" s="5"/>
      <c r="CD68" s="94" t="s">
        <v>511</v>
      </c>
      <c r="CE68" s="4"/>
      <c r="CF68" s="4"/>
      <c r="CG68" s="98" t="s">
        <v>520</v>
      </c>
      <c r="CH68" s="5"/>
      <c r="CJ68" s="94" t="s">
        <v>511</v>
      </c>
      <c r="CK68" s="4"/>
      <c r="CL68" s="4"/>
      <c r="CM68" s="98" t="s">
        <v>515</v>
      </c>
      <c r="CN68" s="5"/>
      <c r="CP68" s="94" t="s">
        <v>511</v>
      </c>
      <c r="CQ68" s="4"/>
      <c r="CR68" s="4"/>
      <c r="CS68" s="98">
        <v>7</v>
      </c>
      <c r="CT68" s="5"/>
    </row>
    <row r="69" spans="1:99" ht="12.75" customHeight="1">
      <c r="B69" s="99" t="s">
        <v>521</v>
      </c>
      <c r="C69" s="99"/>
      <c r="G69" s="7"/>
      <c r="I69"/>
      <c r="J69" s="7"/>
      <c r="O69" s="7"/>
      <c r="U69"/>
      <c r="AA69"/>
      <c r="AB69"/>
      <c r="AF69"/>
      <c r="AG69"/>
      <c r="AM69"/>
      <c r="AS69"/>
    </row>
    <row r="70" spans="1:99" ht="18.75" customHeight="1">
      <c r="B70" s="100" t="s">
        <v>522</v>
      </c>
      <c r="C70" s="100"/>
      <c r="I70"/>
      <c r="J70" s="7"/>
      <c r="O70" s="7"/>
      <c r="P70" s="101"/>
      <c r="Q70" s="101"/>
      <c r="R70" s="101"/>
      <c r="S70" s="101"/>
      <c r="U70"/>
      <c r="AA70"/>
      <c r="AB70"/>
      <c r="AF70"/>
      <c r="AG70"/>
      <c r="AM70"/>
      <c r="AS70"/>
    </row>
    <row r="71" spans="1:99" ht="15.75" customHeight="1">
      <c r="B71" s="102" t="s">
        <v>523</v>
      </c>
      <c r="C71" s="102"/>
      <c r="I71"/>
      <c r="J71" s="7"/>
      <c r="O71" s="7"/>
      <c r="U71"/>
      <c r="AA71"/>
      <c r="AB71"/>
      <c r="AF71"/>
      <c r="AG71"/>
      <c r="AM71"/>
      <c r="AS71"/>
    </row>
    <row r="72" spans="1:99" ht="15.75" customHeight="1">
      <c r="B72" s="103" t="s">
        <v>524</v>
      </c>
      <c r="C72" s="103"/>
      <c r="I72"/>
      <c r="J72" s="7"/>
      <c r="O72" s="7"/>
      <c r="U72"/>
      <c r="AA72"/>
      <c r="AB72"/>
      <c r="AF72"/>
      <c r="AG72"/>
      <c r="AM72"/>
      <c r="AS72"/>
    </row>
    <row r="73" spans="1:99" ht="15.75" customHeight="1">
      <c r="B73" s="102" t="s">
        <v>525</v>
      </c>
      <c r="C73" s="102"/>
      <c r="I73"/>
      <c r="J73" s="7"/>
      <c r="N73" s="104">
        <v>2006</v>
      </c>
      <c r="O73" s="7"/>
      <c r="P73" s="105">
        <f>'Število priznanj po društvih'!$D$65</f>
        <v>2</v>
      </c>
      <c r="Q73" s="105">
        <f>'Število priznanj po društvih'!$E$65</f>
        <v>13</v>
      </c>
      <c r="R73" s="105">
        <f>'Število priznanj po društvih'!$F$65</f>
        <v>13</v>
      </c>
      <c r="S73" s="105">
        <f>'Število priznanj po društvih'!$G$65</f>
        <v>6</v>
      </c>
      <c r="T73" s="105">
        <f>'Število priznanj po društvih'!$H$65</f>
        <v>1</v>
      </c>
      <c r="U73"/>
      <c r="AA73"/>
      <c r="AB73"/>
      <c r="AF73"/>
      <c r="AG73"/>
      <c r="AM73"/>
      <c r="AS73"/>
    </row>
    <row r="74" spans="1:99" ht="15.75" customHeight="1">
      <c r="B74" s="102" t="s">
        <v>526</v>
      </c>
      <c r="C74" s="102"/>
      <c r="D74" s="106"/>
      <c r="E74" s="106"/>
      <c r="I74"/>
      <c r="J74" s="7"/>
      <c r="N74" s="104">
        <v>2007</v>
      </c>
      <c r="O74" s="7"/>
      <c r="P74" s="105">
        <f>'Število priznanj po društvih'!$J$65</f>
        <v>17</v>
      </c>
      <c r="Q74" s="105">
        <f>'Število priznanj po društvih'!$K$65</f>
        <v>8</v>
      </c>
      <c r="R74" s="105">
        <f>'Število priznanj po društvih'!$L$65</f>
        <v>8</v>
      </c>
      <c r="S74" s="105">
        <f>'Število priznanj po društvih'!$M$65</f>
        <v>6</v>
      </c>
      <c r="T74" s="105">
        <f>'Število priznanj po društvih'!$N$65</f>
        <v>0</v>
      </c>
      <c r="U74"/>
      <c r="AA74"/>
      <c r="AB74"/>
      <c r="AF74"/>
      <c r="AG74"/>
      <c r="AM74"/>
      <c r="AS74"/>
    </row>
    <row r="75" spans="1:99" ht="15.75" customHeight="1">
      <c r="B75" s="102" t="s">
        <v>527</v>
      </c>
      <c r="C75" s="102"/>
      <c r="I75"/>
      <c r="J75" s="7"/>
      <c r="N75" s="104">
        <v>2008</v>
      </c>
      <c r="O75" s="7"/>
      <c r="P75" s="105">
        <f>'Število priznanj po društvih'!$P$65</f>
        <v>7</v>
      </c>
      <c r="Q75" s="105">
        <f>'Število priznanj po društvih'!$Q$65</f>
        <v>3</v>
      </c>
      <c r="R75" s="105">
        <f>'Število priznanj po društvih'!$R$65</f>
        <v>3</v>
      </c>
      <c r="S75" s="105">
        <f>'Število priznanj po društvih'!$S$65</f>
        <v>1</v>
      </c>
      <c r="T75" s="105">
        <f>'Število priznanj po društvih'!$T$65</f>
        <v>1</v>
      </c>
      <c r="U75"/>
      <c r="AA75"/>
      <c r="AB75"/>
      <c r="AF75"/>
      <c r="AG75"/>
      <c r="AM75"/>
      <c r="AS75"/>
    </row>
    <row r="76" spans="1:99" ht="12.75" customHeight="1">
      <c r="C76"/>
      <c r="I76"/>
      <c r="J76" s="7"/>
      <c r="N76" s="104">
        <v>2009</v>
      </c>
      <c r="O76" s="7"/>
      <c r="P76" s="105">
        <f>'Število priznanj po društvih'!$V$65</f>
        <v>20</v>
      </c>
      <c r="Q76" s="105">
        <f>'Število priznanj po društvih'!$W$65</f>
        <v>6</v>
      </c>
      <c r="R76" s="105">
        <f>'Število priznanj po društvih'!$X$65</f>
        <v>2</v>
      </c>
      <c r="S76" s="105">
        <f>'Število priznanj po društvih'!$Y$65</f>
        <v>1</v>
      </c>
      <c r="T76" s="105">
        <f>'Število priznanj po društvih'!$Z$65</f>
        <v>0</v>
      </c>
      <c r="U76"/>
      <c r="AA76"/>
      <c r="AB76"/>
      <c r="AF76"/>
      <c r="AG76"/>
      <c r="AM76"/>
      <c r="AS76"/>
    </row>
    <row r="77" spans="1:99" ht="15.75" customHeight="1">
      <c r="B77" s="103" t="s">
        <v>528</v>
      </c>
      <c r="C77" s="103"/>
      <c r="I77"/>
      <c r="J77" s="7"/>
      <c r="N77" s="104">
        <v>2010</v>
      </c>
      <c r="O77" s="7"/>
      <c r="P77" s="105">
        <f>'Število priznanj po društvih'!$AB$65</f>
        <v>6</v>
      </c>
      <c r="Q77" s="105">
        <f>'Število priznanj po društvih'!$AC$65</f>
        <v>4</v>
      </c>
      <c r="R77" s="105">
        <f>'Število priznanj po društvih'!$AD$65</f>
        <v>3</v>
      </c>
      <c r="S77" s="105">
        <f>'Število priznanj po društvih'!$AE$65</f>
        <v>4</v>
      </c>
      <c r="T77" s="105">
        <f>'Število priznanj po društvih'!$AF$65</f>
        <v>0</v>
      </c>
      <c r="U77"/>
      <c r="AA77"/>
      <c r="AB77"/>
      <c r="AF77"/>
      <c r="AG77"/>
      <c r="AM77"/>
      <c r="AS77"/>
    </row>
    <row r="78" spans="1:99" ht="15.75" customHeight="1">
      <c r="B78" s="102" t="s">
        <v>529</v>
      </c>
      <c r="C78" s="102"/>
      <c r="I78"/>
      <c r="J78" s="7"/>
      <c r="N78" s="104">
        <v>2011</v>
      </c>
      <c r="O78" s="7"/>
      <c r="P78" s="105">
        <f>'Število priznanj po društvih'!$AH$65</f>
        <v>13</v>
      </c>
      <c r="Q78" s="105">
        <f>'Število priznanj po društvih'!$AI$65</f>
        <v>10</v>
      </c>
      <c r="R78" s="105">
        <f>'Število priznanj po društvih'!$AJ$65</f>
        <v>4</v>
      </c>
      <c r="S78" s="105">
        <f>'Število priznanj po društvih'!$AK$65</f>
        <v>5</v>
      </c>
      <c r="T78" s="105">
        <f>'Število priznanj po društvih'!$AL$65</f>
        <v>0</v>
      </c>
      <c r="U78"/>
      <c r="AA78"/>
      <c r="AB78"/>
      <c r="AF78"/>
      <c r="AG78"/>
      <c r="AM78"/>
      <c r="AS78"/>
    </row>
    <row r="79" spans="1:99" ht="15.75" customHeight="1">
      <c r="B79" s="102" t="s">
        <v>530</v>
      </c>
      <c r="C79" s="102"/>
      <c r="I79"/>
      <c r="J79" s="7"/>
      <c r="N79" s="104">
        <v>2012</v>
      </c>
      <c r="O79" s="7"/>
      <c r="P79" s="105">
        <f>'Število priznanj po društvih'!$AN$65</f>
        <v>16</v>
      </c>
      <c r="Q79" s="105">
        <f>'Število priznanj po društvih'!$AO$65</f>
        <v>4</v>
      </c>
      <c r="R79" s="105">
        <f>'Število priznanj po društvih'!$AP$65</f>
        <v>3</v>
      </c>
      <c r="S79" s="105">
        <f>'Število priznanj po društvih'!$AQ$65</f>
        <v>3</v>
      </c>
      <c r="T79" s="105">
        <f>'Število priznanj po društvih'!$AR$65</f>
        <v>1</v>
      </c>
      <c r="U79"/>
      <c r="AA79"/>
      <c r="AB79"/>
      <c r="AF79"/>
      <c r="AG79"/>
      <c r="AM79"/>
      <c r="AS79"/>
    </row>
    <row r="80" spans="1:99" ht="15.75" customHeight="1">
      <c r="B80" s="102" t="s">
        <v>531</v>
      </c>
      <c r="C80" s="102"/>
      <c r="I80"/>
      <c r="J80" s="7"/>
      <c r="N80" s="104">
        <v>2013</v>
      </c>
      <c r="O80" s="7"/>
      <c r="P80" s="105">
        <f>'Število priznanj po društvih'!$AT$65</f>
        <v>19</v>
      </c>
      <c r="Q80" s="105">
        <f>'Število priznanj po društvih'!$AU$65</f>
        <v>14</v>
      </c>
      <c r="R80" s="105">
        <f>'Število priznanj po društvih'!$AV$65</f>
        <v>6</v>
      </c>
      <c r="S80" s="105">
        <f>'Število priznanj po društvih'!$AW$65</f>
        <v>6</v>
      </c>
      <c r="T80" s="105">
        <f>'Število priznanj po društvih'!$AX$65</f>
        <v>0</v>
      </c>
      <c r="U80"/>
      <c r="AA80"/>
      <c r="AB80"/>
      <c r="AF80"/>
      <c r="AG80"/>
      <c r="AM80"/>
      <c r="AS80"/>
    </row>
    <row r="81" spans="2:45" ht="15.75" customHeight="1">
      <c r="B81" s="102" t="s">
        <v>532</v>
      </c>
      <c r="C81" s="102"/>
      <c r="I81"/>
      <c r="J81" s="7"/>
      <c r="N81" s="104">
        <v>2014</v>
      </c>
      <c r="O81" s="7"/>
      <c r="P81" s="105">
        <f>'Število priznanj po društvih'!$AZ$65</f>
        <v>125</v>
      </c>
      <c r="Q81" s="105">
        <f>'Število priznanj po društvih'!$BA$65</f>
        <v>10</v>
      </c>
      <c r="R81" s="105">
        <f>'Število priznanj po društvih'!$BB$65</f>
        <v>6</v>
      </c>
      <c r="S81" s="105">
        <f>'Število priznanj po društvih'!$BC$65</f>
        <v>6</v>
      </c>
      <c r="T81" s="105">
        <f>'Število priznanj po društvih'!$BD$65</f>
        <v>0</v>
      </c>
      <c r="U81"/>
      <c r="AA81"/>
      <c r="AB81"/>
      <c r="AF81"/>
      <c r="AG81"/>
      <c r="AM81"/>
      <c r="AS81"/>
    </row>
    <row r="82" spans="2:45" ht="12.75" customHeight="1">
      <c r="C82"/>
      <c r="I82"/>
      <c r="J82" s="7"/>
      <c r="N82" s="104">
        <v>2015</v>
      </c>
      <c r="O82" s="7"/>
      <c r="P82" s="107">
        <v>39</v>
      </c>
      <c r="Q82" s="107">
        <v>7</v>
      </c>
      <c r="R82" s="107">
        <v>6</v>
      </c>
      <c r="S82" s="107">
        <v>1</v>
      </c>
      <c r="T82" s="107">
        <v>0</v>
      </c>
      <c r="U82"/>
      <c r="AA82"/>
      <c r="AB82"/>
      <c r="AF82"/>
      <c r="AG82"/>
      <c r="AM82"/>
      <c r="AS82"/>
    </row>
    <row r="83" spans="2:45" ht="15.75" customHeight="1">
      <c r="B83" s="102" t="s">
        <v>533</v>
      </c>
      <c r="C83" s="102"/>
      <c r="I83"/>
      <c r="J83" s="7"/>
      <c r="N83" s="104">
        <v>2016</v>
      </c>
      <c r="O83" s="7"/>
      <c r="P83" s="107">
        <f>27+1</f>
        <v>28</v>
      </c>
      <c r="Q83" s="107">
        <v>4</v>
      </c>
      <c r="R83" s="107">
        <v>9</v>
      </c>
      <c r="S83" s="107">
        <v>2</v>
      </c>
      <c r="T83" s="107">
        <v>1</v>
      </c>
      <c r="U83"/>
      <c r="AA83"/>
      <c r="AB83"/>
      <c r="AF83"/>
      <c r="AG83"/>
      <c r="AM83"/>
      <c r="AS83"/>
    </row>
    <row r="84" spans="2:45" ht="15.75" customHeight="1">
      <c r="B84" s="102" t="s">
        <v>534</v>
      </c>
      <c r="C84" s="102"/>
      <c r="I84"/>
      <c r="J84" s="7"/>
      <c r="N84" s="104">
        <v>2017</v>
      </c>
      <c r="O84" s="7"/>
      <c r="P84" s="107">
        <v>19</v>
      </c>
      <c r="Q84" s="107">
        <v>7</v>
      </c>
      <c r="R84" s="107">
        <v>6</v>
      </c>
      <c r="S84" s="107">
        <v>4</v>
      </c>
      <c r="T84" s="107">
        <v>0</v>
      </c>
      <c r="U84"/>
      <c r="AA84"/>
      <c r="AB84"/>
      <c r="AF84"/>
      <c r="AG84"/>
      <c r="AM84"/>
      <c r="AS84"/>
    </row>
    <row r="85" spans="2:45" ht="15.75" customHeight="1">
      <c r="B85" s="102" t="s">
        <v>535</v>
      </c>
      <c r="C85" s="102"/>
      <c r="I85"/>
      <c r="J85" s="7"/>
      <c r="N85" s="104">
        <v>2018</v>
      </c>
      <c r="O85" s="7"/>
      <c r="P85" s="107">
        <v>27</v>
      </c>
      <c r="Q85" s="107">
        <v>9</v>
      </c>
      <c r="R85" s="107">
        <v>7</v>
      </c>
      <c r="S85" s="107">
        <v>5</v>
      </c>
      <c r="T85" s="107">
        <v>2</v>
      </c>
      <c r="U85"/>
      <c r="AA85"/>
      <c r="AB85"/>
      <c r="AF85"/>
      <c r="AG85"/>
      <c r="AM85"/>
      <c r="AS85"/>
    </row>
    <row r="86" spans="2:45">
      <c r="C86"/>
      <c r="I86"/>
      <c r="J86" s="7"/>
      <c r="N86" s="104">
        <v>2019</v>
      </c>
      <c r="O86" s="7"/>
      <c r="P86" s="108">
        <v>24</v>
      </c>
      <c r="Q86" s="108">
        <v>7</v>
      </c>
      <c r="R86" s="108">
        <v>6</v>
      </c>
      <c r="S86" s="108">
        <v>7</v>
      </c>
      <c r="T86" s="108">
        <v>2</v>
      </c>
      <c r="U86"/>
      <c r="AA86"/>
      <c r="AB86"/>
      <c r="AF86"/>
      <c r="AG86"/>
      <c r="AM86"/>
      <c r="AS86"/>
    </row>
    <row r="87" spans="2:45">
      <c r="C87"/>
      <c r="I87"/>
      <c r="J87" s="7"/>
      <c r="N87" s="104">
        <v>2020</v>
      </c>
      <c r="O87"/>
      <c r="P87" s="109">
        <v>8</v>
      </c>
      <c r="Q87" s="109">
        <v>8</v>
      </c>
      <c r="R87" s="109">
        <v>2</v>
      </c>
      <c r="S87" s="109">
        <v>1</v>
      </c>
      <c r="T87" s="109">
        <v>0</v>
      </c>
      <c r="U87"/>
      <c r="AA87"/>
      <c r="AB87"/>
      <c r="AF87"/>
      <c r="AG87"/>
      <c r="AM87"/>
      <c r="AS87"/>
    </row>
    <row r="88" spans="2:45">
      <c r="C88"/>
      <c r="I88"/>
      <c r="J88" s="7"/>
      <c r="N88" s="104">
        <v>2021</v>
      </c>
      <c r="O88" s="7"/>
      <c r="P88" s="110">
        <v>8</v>
      </c>
      <c r="Q88" s="110">
        <v>8</v>
      </c>
      <c r="R88" s="110">
        <v>6</v>
      </c>
      <c r="S88" s="110">
        <v>1</v>
      </c>
      <c r="T88" s="110">
        <v>1</v>
      </c>
      <c r="U88"/>
      <c r="AA88"/>
      <c r="AB88"/>
      <c r="AF88"/>
      <c r="AG88"/>
      <c r="AM88"/>
      <c r="AS88"/>
    </row>
    <row r="89" spans="2:45">
      <c r="C89"/>
      <c r="I89"/>
      <c r="J89" s="7"/>
      <c r="O89" s="7"/>
      <c r="U89"/>
      <c r="AA89"/>
      <c r="AB89"/>
      <c r="AF89"/>
      <c r="AG89"/>
      <c r="AM89"/>
      <c r="AS89"/>
    </row>
    <row r="90" spans="2:45">
      <c r="C90"/>
      <c r="I90"/>
      <c r="J90" s="7"/>
      <c r="N90" s="111" t="s">
        <v>536</v>
      </c>
      <c r="O90" s="111"/>
      <c r="P90" s="111">
        <f>SUM(P73:P88)</f>
        <v>378</v>
      </c>
      <c r="Q90" s="111">
        <f>SUM(Q73:Q88)</f>
        <v>122</v>
      </c>
      <c r="R90" s="111">
        <f>SUM(R73:R88)</f>
        <v>90</v>
      </c>
      <c r="S90" s="111">
        <f>SUM(S73:S88)</f>
        <v>59</v>
      </c>
      <c r="T90" s="111">
        <f>SUM(T73:T88)</f>
        <v>9</v>
      </c>
      <c r="U90" s="1"/>
      <c r="V90" s="1">
        <f>SUM(P90:T90)</f>
        <v>658</v>
      </c>
      <c r="AA90"/>
      <c r="AB90"/>
      <c r="AF90"/>
      <c r="AG90"/>
      <c r="AM90"/>
      <c r="AS90"/>
    </row>
  </sheetData>
  <sheetProtection selectLockedCells="1" selectUnlockedCells="1"/>
  <mergeCells count="48">
    <mergeCell ref="AH1:AL1"/>
    <mergeCell ref="D1:H1"/>
    <mergeCell ref="J1:N1"/>
    <mergeCell ref="P1:T1"/>
    <mergeCell ref="V1:Z1"/>
    <mergeCell ref="AB1:AF1"/>
    <mergeCell ref="BX1:CB1"/>
    <mergeCell ref="CD1:CH1"/>
    <mergeCell ref="CJ1:CN1"/>
    <mergeCell ref="CP1:CT1"/>
    <mergeCell ref="D2:H2"/>
    <mergeCell ref="J2:N2"/>
    <mergeCell ref="P2:T2"/>
    <mergeCell ref="V2:Z2"/>
    <mergeCell ref="AB2:AF2"/>
    <mergeCell ref="AH2:AL2"/>
    <mergeCell ref="AN1:AR1"/>
    <mergeCell ref="AT1:AX1"/>
    <mergeCell ref="AZ1:BD1"/>
    <mergeCell ref="BF1:BJ1"/>
    <mergeCell ref="BL1:BP1"/>
    <mergeCell ref="BR1:BV1"/>
    <mergeCell ref="BX2:CB2"/>
    <mergeCell ref="CD2:CH2"/>
    <mergeCell ref="CJ2:CN2"/>
    <mergeCell ref="CP2:CT2"/>
    <mergeCell ref="D66:G66"/>
    <mergeCell ref="J66:M66"/>
    <mergeCell ref="P66:S66"/>
    <mergeCell ref="V66:Y66"/>
    <mergeCell ref="AB66:AE66"/>
    <mergeCell ref="AH66:AK66"/>
    <mergeCell ref="AN2:AR2"/>
    <mergeCell ref="AT2:AX2"/>
    <mergeCell ref="AZ2:BD2"/>
    <mergeCell ref="BF2:BJ2"/>
    <mergeCell ref="BL2:BP2"/>
    <mergeCell ref="BR2:BV2"/>
    <mergeCell ref="BX66:CA66"/>
    <mergeCell ref="CD66:CG66"/>
    <mergeCell ref="CJ66:CM66"/>
    <mergeCell ref="CP66:CS66"/>
    <mergeCell ref="AN66:AQ66"/>
    <mergeCell ref="AT66:AW66"/>
    <mergeCell ref="AZ66:BC66"/>
    <mergeCell ref="BF66:BI66"/>
    <mergeCell ref="BL66:BO66"/>
    <mergeCell ref="BR66:BU6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Roman,Navadno"&amp;12&amp;A</oddHeader>
    <oddFooter>&amp;C&amp;"Times New Roman,Navadno"&amp;12Stran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showGridLines="0" workbookViewId="0"/>
  </sheetViews>
  <sheetFormatPr defaultRowHeight="15.75"/>
  <cols>
    <col min="1" max="1" width="5.5703125" style="124" bestFit="1" customWidth="1"/>
    <col min="2" max="2" width="10" style="124" bestFit="1" customWidth="1"/>
    <col min="3" max="3" width="9.140625" style="124" bestFit="1" customWidth="1"/>
    <col min="4" max="4" width="8.140625" style="124" bestFit="1" customWidth="1"/>
    <col min="5" max="5" width="5.42578125" style="124" bestFit="1" customWidth="1"/>
    <col min="6" max="6" width="15.140625" style="124" bestFit="1" customWidth="1"/>
    <col min="7" max="7" width="7.5703125" style="124" bestFit="1" customWidth="1"/>
    <col min="8" max="16384" width="9.140625" style="124"/>
  </cols>
  <sheetData>
    <row r="1" spans="1:7" ht="32.25" thickBot="1">
      <c r="A1" s="155"/>
      <c r="B1" s="149" t="s">
        <v>1</v>
      </c>
      <c r="C1" s="150" t="s">
        <v>544</v>
      </c>
      <c r="D1" s="151" t="s">
        <v>545</v>
      </c>
      <c r="E1" s="152" t="s">
        <v>546</v>
      </c>
      <c r="F1" s="153" t="s">
        <v>543</v>
      </c>
      <c r="G1" s="156" t="s">
        <v>899</v>
      </c>
    </row>
    <row r="2" spans="1:7">
      <c r="A2" s="145">
        <v>2006</v>
      </c>
      <c r="B2" s="145">
        <f>COUNTIF('Po prejemnikih'!G:G,Statistika!$A2) + COUNTIF('Po prejemnikih'!G:G,"*" &amp; Statistika!$A2 &amp; "*")</f>
        <v>2</v>
      </c>
      <c r="C2" s="145">
        <f>COUNTIF('Po prejemnikih'!H:H,Statistika!$A2)</f>
        <v>13</v>
      </c>
      <c r="D2" s="145">
        <f>COUNTIF('Po prejemnikih'!I:I,Statistika!$A2)</f>
        <v>13</v>
      </c>
      <c r="E2" s="145">
        <f>COUNTIF('Po prejemnikih'!J:J,Statistika!$A2)</f>
        <v>6</v>
      </c>
      <c r="F2" s="145">
        <f>COUNTIF('Po prejemnikih'!K:K,Statistika!$A2)</f>
        <v>1</v>
      </c>
      <c r="G2" s="145">
        <f>SUM(B2:F2)</f>
        <v>35</v>
      </c>
    </row>
    <row r="3" spans="1:7">
      <c r="A3" s="127">
        <v>2007</v>
      </c>
      <c r="B3" s="127">
        <f>COUNTIF('Po prejemnikih'!G:G,Statistika!$A3) + COUNTIF('Po prejemnikih'!G:G,"*" &amp; Statistika!$A3 &amp; "*")</f>
        <v>17</v>
      </c>
      <c r="C3" s="127">
        <f>COUNTIF('Po prejemnikih'!H:H,Statistika!$A3)</f>
        <v>11</v>
      </c>
      <c r="D3" s="127">
        <f>COUNTIF('Po prejemnikih'!I:I,Statistika!$A3)</f>
        <v>8</v>
      </c>
      <c r="E3" s="127">
        <f>COUNTIF('Po prejemnikih'!J:J,Statistika!$A3)</f>
        <v>6</v>
      </c>
      <c r="F3" s="127">
        <f>COUNTIF('Po prejemnikih'!K:K,Statistika!$A3)</f>
        <v>0</v>
      </c>
      <c r="G3" s="127">
        <f t="shared" ref="G3:G18" si="0">SUM(B3:F3)</f>
        <v>42</v>
      </c>
    </row>
    <row r="4" spans="1:7">
      <c r="A4" s="127">
        <v>2008</v>
      </c>
      <c r="B4" s="127">
        <f>COUNTIF('Po prejemnikih'!G:G,Statistika!$A4) + COUNTIF('Po prejemnikih'!G:G,"*" &amp; Statistika!$A4 &amp; "*")</f>
        <v>6</v>
      </c>
      <c r="C4" s="127">
        <f>COUNTIF('Po prejemnikih'!H:H,Statistika!$A4)</f>
        <v>3</v>
      </c>
      <c r="D4" s="127">
        <f>COUNTIF('Po prejemnikih'!I:I,Statistika!$A4)</f>
        <v>3</v>
      </c>
      <c r="E4" s="127">
        <f>COUNTIF('Po prejemnikih'!J:J,Statistika!$A4)</f>
        <v>1</v>
      </c>
      <c r="F4" s="127">
        <f>COUNTIF('Po prejemnikih'!K:K,Statistika!$A4)</f>
        <v>1</v>
      </c>
      <c r="G4" s="127">
        <f t="shared" si="0"/>
        <v>14</v>
      </c>
    </row>
    <row r="5" spans="1:7">
      <c r="A5" s="127">
        <v>2009</v>
      </c>
      <c r="B5" s="127">
        <f>COUNTIF('Po prejemnikih'!G:G,Statistika!$A5) + COUNTIF('Po prejemnikih'!G:G,"*" &amp; Statistika!$A5 &amp; "*")</f>
        <v>20</v>
      </c>
      <c r="C5" s="127">
        <f>COUNTIF('Po prejemnikih'!H:H,Statistika!$A5)</f>
        <v>6</v>
      </c>
      <c r="D5" s="127">
        <f>COUNTIF('Po prejemnikih'!I:I,Statistika!$A5)</f>
        <v>2</v>
      </c>
      <c r="E5" s="127">
        <f>COUNTIF('Po prejemnikih'!J:J,Statistika!$A5)</f>
        <v>1</v>
      </c>
      <c r="F5" s="127">
        <f>COUNTIF('Po prejemnikih'!K:K,Statistika!$A5)</f>
        <v>0</v>
      </c>
      <c r="G5" s="127">
        <f t="shared" si="0"/>
        <v>29</v>
      </c>
    </row>
    <row r="6" spans="1:7">
      <c r="A6" s="127">
        <v>2010</v>
      </c>
      <c r="B6" s="127">
        <f>COUNTIF('Po prejemnikih'!G:G,Statistika!$A6) + COUNTIF('Po prejemnikih'!G:G,"*" &amp; Statistika!$A6 &amp; "*")</f>
        <v>6</v>
      </c>
      <c r="C6" s="127">
        <f>COUNTIF('Po prejemnikih'!H:H,Statistika!$A6)</f>
        <v>4</v>
      </c>
      <c r="D6" s="127">
        <f>COUNTIF('Po prejemnikih'!I:I,Statistika!$A6)</f>
        <v>3</v>
      </c>
      <c r="E6" s="127">
        <f>COUNTIF('Po prejemnikih'!J:J,Statistika!$A6)</f>
        <v>4</v>
      </c>
      <c r="F6" s="127">
        <f>COUNTIF('Po prejemnikih'!K:K,Statistika!$A6)</f>
        <v>0</v>
      </c>
      <c r="G6" s="127">
        <f t="shared" si="0"/>
        <v>17</v>
      </c>
    </row>
    <row r="7" spans="1:7">
      <c r="A7" s="127">
        <v>2011</v>
      </c>
      <c r="B7" s="127">
        <f>COUNTIF('Po prejemnikih'!G:G,Statistika!$A7) + COUNTIF('Po prejemnikih'!G:G,"*" &amp; Statistika!$A7 &amp; "*")</f>
        <v>11</v>
      </c>
      <c r="C7" s="127">
        <f>COUNTIF('Po prejemnikih'!H:H,Statistika!$A7)</f>
        <v>10</v>
      </c>
      <c r="D7" s="127">
        <f>COUNTIF('Po prejemnikih'!I:I,Statistika!$A7)</f>
        <v>4</v>
      </c>
      <c r="E7" s="127">
        <f>COUNTIF('Po prejemnikih'!J:J,Statistika!$A7)</f>
        <v>5</v>
      </c>
      <c r="F7" s="127">
        <f>COUNTIF('Po prejemnikih'!K:K,Statistika!$A7)</f>
        <v>0</v>
      </c>
      <c r="G7" s="127">
        <f t="shared" si="0"/>
        <v>30</v>
      </c>
    </row>
    <row r="8" spans="1:7">
      <c r="A8" s="127">
        <v>2012</v>
      </c>
      <c r="B8" s="127">
        <f>COUNTIF('Po prejemnikih'!G:G,Statistika!$A8) + COUNTIF('Po prejemnikih'!G:G,"*" &amp; Statistika!$A8 &amp; "*")</f>
        <v>15</v>
      </c>
      <c r="C8" s="127">
        <f>COUNTIF('Po prejemnikih'!H:H,Statistika!$A8)</f>
        <v>4</v>
      </c>
      <c r="D8" s="127">
        <f>COUNTIF('Po prejemnikih'!I:I,Statistika!$A8)</f>
        <v>3</v>
      </c>
      <c r="E8" s="127">
        <f>COUNTIF('Po prejemnikih'!J:J,Statistika!$A8)</f>
        <v>3</v>
      </c>
      <c r="F8" s="127">
        <f>COUNTIF('Po prejemnikih'!K:K,Statistika!$A8)</f>
        <v>1</v>
      </c>
      <c r="G8" s="127">
        <f t="shared" si="0"/>
        <v>26</v>
      </c>
    </row>
    <row r="9" spans="1:7">
      <c r="A9" s="127">
        <v>2013</v>
      </c>
      <c r="B9" s="127">
        <f>COUNTIF('Po prejemnikih'!G:G,Statistika!$A9) + COUNTIF('Po prejemnikih'!G:G,"*" &amp; Statistika!$A9 &amp; "*")</f>
        <v>19</v>
      </c>
      <c r="C9" s="127">
        <f>COUNTIF('Po prejemnikih'!H:H,Statistika!$A9)</f>
        <v>14</v>
      </c>
      <c r="D9" s="127">
        <f>COUNTIF('Po prejemnikih'!I:I,Statistika!$A9)</f>
        <v>6</v>
      </c>
      <c r="E9" s="127">
        <f>COUNTIF('Po prejemnikih'!J:J,Statistika!$A9)</f>
        <v>6</v>
      </c>
      <c r="F9" s="127">
        <f>COUNTIF('Po prejemnikih'!K:K,Statistika!$A9)</f>
        <v>0</v>
      </c>
      <c r="G9" s="127">
        <f t="shared" si="0"/>
        <v>45</v>
      </c>
    </row>
    <row r="10" spans="1:7">
      <c r="A10" s="127">
        <v>2014</v>
      </c>
      <c r="B10" s="127">
        <f>COUNTIF('Po prejemnikih'!G:G,Statistika!$A10) + COUNTIF('Po prejemnikih'!G:G,"*" &amp; Statistika!$A10 &amp; "*")</f>
        <v>126</v>
      </c>
      <c r="C10" s="127">
        <f>COUNTIF('Po prejemnikih'!H:H,Statistika!$A10)</f>
        <v>10</v>
      </c>
      <c r="D10" s="127">
        <f>COUNTIF('Po prejemnikih'!I:I,Statistika!$A10)</f>
        <v>6</v>
      </c>
      <c r="E10" s="127">
        <f>COUNTIF('Po prejemnikih'!J:J,Statistika!$A10)</f>
        <v>6</v>
      </c>
      <c r="F10" s="127">
        <f>COUNTIF('Po prejemnikih'!K:K,Statistika!$A10)</f>
        <v>0</v>
      </c>
      <c r="G10" s="127">
        <f t="shared" si="0"/>
        <v>148</v>
      </c>
    </row>
    <row r="11" spans="1:7">
      <c r="A11" s="127">
        <v>2015</v>
      </c>
      <c r="B11" s="127">
        <f>COUNTIF('Po prejemnikih'!G:G,Statistika!$A11) + COUNTIF('Po prejemnikih'!G:G,"*" &amp; Statistika!$A11 &amp; "*")</f>
        <v>38</v>
      </c>
      <c r="C11" s="127">
        <f>COUNTIF('Po prejemnikih'!H:H,Statistika!$A11)</f>
        <v>7</v>
      </c>
      <c r="D11" s="127">
        <f>COUNTIF('Po prejemnikih'!I:I,Statistika!$A11)</f>
        <v>6</v>
      </c>
      <c r="E11" s="127">
        <f>COUNTIF('Po prejemnikih'!J:J,Statistika!$A11)</f>
        <v>1</v>
      </c>
      <c r="F11" s="127">
        <f>COUNTIF('Po prejemnikih'!K:K,Statistika!$A11)</f>
        <v>0</v>
      </c>
      <c r="G11" s="127">
        <f t="shared" si="0"/>
        <v>52</v>
      </c>
    </row>
    <row r="12" spans="1:7">
      <c r="A12" s="127">
        <v>2016</v>
      </c>
      <c r="B12" s="127">
        <f>COUNTIF('Po prejemnikih'!G:G,Statistika!$A12) + COUNTIF('Po prejemnikih'!G:G,"*" &amp; Statistika!$A12 &amp; "*")</f>
        <v>28</v>
      </c>
      <c r="C12" s="127">
        <f>COUNTIF('Po prejemnikih'!H:H,Statistika!$A12)</f>
        <v>4</v>
      </c>
      <c r="D12" s="127">
        <f>COUNTIF('Po prejemnikih'!I:I,Statistika!$A12)</f>
        <v>9</v>
      </c>
      <c r="E12" s="127">
        <f>COUNTIF('Po prejemnikih'!J:J,Statistika!$A12)</f>
        <v>2</v>
      </c>
      <c r="F12" s="127">
        <f>COUNTIF('Po prejemnikih'!K:K,Statistika!$A12)</f>
        <v>1</v>
      </c>
      <c r="G12" s="127">
        <f t="shared" si="0"/>
        <v>44</v>
      </c>
    </row>
    <row r="13" spans="1:7">
      <c r="A13" s="127">
        <v>2017</v>
      </c>
      <c r="B13" s="127">
        <f>COUNTIF('Po prejemnikih'!G:G,Statistika!$A13) + COUNTIF('Po prejemnikih'!G:G,"*" &amp; Statistika!$A13 &amp; "*")</f>
        <v>20</v>
      </c>
      <c r="C13" s="127">
        <f>COUNTIF('Po prejemnikih'!H:H,Statistika!$A13)</f>
        <v>8</v>
      </c>
      <c r="D13" s="127">
        <f>COUNTIF('Po prejemnikih'!I:I,Statistika!$A13)</f>
        <v>6</v>
      </c>
      <c r="E13" s="127">
        <f>COUNTIF('Po prejemnikih'!J:J,Statistika!$A13)</f>
        <v>4</v>
      </c>
      <c r="F13" s="127">
        <f>COUNTIF('Po prejemnikih'!K:K,Statistika!$A13)</f>
        <v>0</v>
      </c>
      <c r="G13" s="127">
        <f t="shared" si="0"/>
        <v>38</v>
      </c>
    </row>
    <row r="14" spans="1:7">
      <c r="A14" s="127">
        <v>2018</v>
      </c>
      <c r="B14" s="127">
        <f>COUNTIF('Po prejemnikih'!G:G,Statistika!$A14) + COUNTIF('Po prejemnikih'!G:G,"*" &amp; Statistika!$A14 &amp; "*")</f>
        <v>27</v>
      </c>
      <c r="C14" s="127">
        <f>COUNTIF('Po prejemnikih'!H:H,Statistika!$A14)</f>
        <v>9</v>
      </c>
      <c r="D14" s="127">
        <f>COUNTIF('Po prejemnikih'!I:I,Statistika!$A14)</f>
        <v>8</v>
      </c>
      <c r="E14" s="127">
        <f>COUNTIF('Po prejemnikih'!J:J,Statistika!$A14)</f>
        <v>5</v>
      </c>
      <c r="F14" s="127">
        <f>COUNTIF('Po prejemnikih'!K:K,Statistika!$A14)</f>
        <v>2</v>
      </c>
      <c r="G14" s="127">
        <f t="shared" si="0"/>
        <v>51</v>
      </c>
    </row>
    <row r="15" spans="1:7">
      <c r="A15" s="127">
        <v>2019</v>
      </c>
      <c r="B15" s="127">
        <f>COUNTIF('Po prejemnikih'!G:G,Statistika!$A15) + COUNTIF('Po prejemnikih'!G:G,"*" &amp; Statistika!$A15 &amp; "*")</f>
        <v>24</v>
      </c>
      <c r="C15" s="127">
        <f>COUNTIF('Po prejemnikih'!H:H,Statistika!$A15)</f>
        <v>7</v>
      </c>
      <c r="D15" s="127">
        <f>COUNTIF('Po prejemnikih'!I:I,Statistika!$A15)</f>
        <v>6</v>
      </c>
      <c r="E15" s="127">
        <f>COUNTIF('Po prejemnikih'!J:J,Statistika!$A15)</f>
        <v>7</v>
      </c>
      <c r="F15" s="127">
        <f>COUNTIF('Po prejemnikih'!K:K,Statistika!$A15)</f>
        <v>2</v>
      </c>
      <c r="G15" s="127">
        <f t="shared" si="0"/>
        <v>46</v>
      </c>
    </row>
    <row r="16" spans="1:7">
      <c r="A16" s="127">
        <v>2020</v>
      </c>
      <c r="B16" s="127">
        <f>COUNTIF('Po prejemnikih'!G:G,Statistika!$A16) + COUNTIF('Po prejemnikih'!G:G,"*" &amp; Statistika!$A16 &amp; "*")</f>
        <v>21</v>
      </c>
      <c r="C16" s="127">
        <f>COUNTIF('Po prejemnikih'!H:H,Statistika!$A16)</f>
        <v>8</v>
      </c>
      <c r="D16" s="127">
        <f>COUNTIF('Po prejemnikih'!I:I,Statistika!$A16)</f>
        <v>2</v>
      </c>
      <c r="E16" s="127">
        <f>COUNTIF('Po prejemnikih'!J:J,Statistika!$A16)</f>
        <v>1</v>
      </c>
      <c r="F16" s="127">
        <f>COUNTIF('Po prejemnikih'!K:K,Statistika!$A16)</f>
        <v>0</v>
      </c>
      <c r="G16" s="127">
        <f t="shared" si="0"/>
        <v>32</v>
      </c>
    </row>
    <row r="17" spans="1:7">
      <c r="A17" s="127">
        <v>2021</v>
      </c>
      <c r="B17" s="127">
        <f>COUNTIF('Po prejemnikih'!G:G,Statistika!$A17) + COUNTIF('Po prejemnikih'!G:G,"*" &amp; Statistika!$A17 &amp; "*")</f>
        <v>8</v>
      </c>
      <c r="C17" s="127">
        <f>COUNTIF('Po prejemnikih'!H:H,Statistika!$A17)</f>
        <v>8</v>
      </c>
      <c r="D17" s="127">
        <f>COUNTIF('Po prejemnikih'!I:I,Statistika!$A17)</f>
        <v>6</v>
      </c>
      <c r="E17" s="127">
        <f>COUNTIF('Po prejemnikih'!J:J,Statistika!$A17)</f>
        <v>1</v>
      </c>
      <c r="F17" s="127">
        <f>COUNTIF('Po prejemnikih'!K:K,Statistika!$A17)</f>
        <v>1</v>
      </c>
      <c r="G17" s="127">
        <f t="shared" si="0"/>
        <v>24</v>
      </c>
    </row>
    <row r="18" spans="1:7">
      <c r="A18" s="142">
        <v>2022</v>
      </c>
      <c r="B18" s="142">
        <f>COUNTIF('Po prejemnikih'!G:G,Statistika!$A18) + COUNTIF('Po prejemnikih'!G:G,"*" &amp; Statistika!$A18 &amp; "*")</f>
        <v>12</v>
      </c>
      <c r="C18" s="142">
        <f>COUNTIF('Po prejemnikih'!H:H,Statistika!$A18)</f>
        <v>6</v>
      </c>
      <c r="D18" s="142">
        <f>COUNTIF('Po prejemnikih'!I:I,Statistika!$A18)</f>
        <v>2</v>
      </c>
      <c r="E18" s="142">
        <f>COUNTIF('Po prejemnikih'!J:J,Statistika!$A18)</f>
        <v>7</v>
      </c>
      <c r="F18" s="142">
        <f>COUNTIF('Po prejemnikih'!K:K,Statistika!$A18)</f>
        <v>2</v>
      </c>
      <c r="G18" s="142">
        <f t="shared" si="0"/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showGridLines="0" workbookViewId="0">
      <selection sqref="A1:D1"/>
    </sheetView>
  </sheetViews>
  <sheetFormatPr defaultRowHeight="15"/>
  <cols>
    <col min="1" max="1" width="9.85546875" style="112" bestFit="1" customWidth="1"/>
    <col min="2" max="3" width="15.140625" style="112" bestFit="1" customWidth="1"/>
    <col min="4" max="4" width="17" style="112" bestFit="1" customWidth="1"/>
    <col min="5" max="16384" width="9.140625" style="112"/>
  </cols>
  <sheetData>
    <row r="1" spans="1:4" ht="15.75">
      <c r="A1" s="162" t="s">
        <v>0</v>
      </c>
      <c r="B1" s="163"/>
      <c r="C1" s="163"/>
      <c r="D1" s="164"/>
    </row>
    <row r="2" spans="1:4" ht="32.25" thickBot="1">
      <c r="A2" s="113"/>
      <c r="B2" s="114" t="s">
        <v>545</v>
      </c>
      <c r="C2" s="115" t="s">
        <v>546</v>
      </c>
      <c r="D2" s="116" t="s">
        <v>543</v>
      </c>
    </row>
    <row r="3" spans="1:4" ht="15.75">
      <c r="A3" s="117" t="s">
        <v>548</v>
      </c>
      <c r="B3" s="118" t="s">
        <v>3</v>
      </c>
      <c r="C3" s="118" t="s">
        <v>550</v>
      </c>
      <c r="D3" s="119" t="s">
        <v>4</v>
      </c>
    </row>
    <row r="4" spans="1:4" ht="16.5" thickBot="1">
      <c r="A4" s="120" t="s">
        <v>549</v>
      </c>
      <c r="B4" s="121" t="s">
        <v>5</v>
      </c>
      <c r="C4" s="121" t="s">
        <v>6</v>
      </c>
      <c r="D4" s="122" t="s">
        <v>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 prejemnikih</vt:lpstr>
      <vt:lpstr>Število priznanj po društvih</vt:lpstr>
      <vt:lpstr>Statistika</vt:lpstr>
      <vt:lpstr>Kriteriji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Marko Zakrajšek</cp:lastModifiedBy>
  <cp:revision>11</cp:revision>
  <cp:lastPrinted>1601-01-01T00:00:00Z</cp:lastPrinted>
  <dcterms:created xsi:type="dcterms:W3CDTF">2020-02-28T07:57:12Z</dcterms:created>
  <dcterms:modified xsi:type="dcterms:W3CDTF">2023-02-27T16:34:47Z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